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t_ 5e" sheetId="1" r:id="rId1"/>
    <sheet name="Cat_ 6" sheetId="2" r:id="rId2"/>
    <sheet name="10 Giga" sheetId="3" r:id="rId3"/>
  </sheets>
  <definedNames>
    <definedName name="_xlnm.Print_Area" localSheetId="2">'10 Giga'!$A$1:$I$60</definedName>
    <definedName name="_xlnm.Print_Area" localSheetId="0">'Cat_ 5e'!$A$1:$I$58</definedName>
    <definedName name="_xlnm.Print_Area" localSheetId="1">'Cat_ 6'!$A$1:$I$60</definedName>
  </definedNames>
  <calcPr fullCalcOnLoad="1"/>
</workbook>
</file>

<file path=xl/sharedStrings.xml><?xml version="1.0" encoding="utf-8"?>
<sst xmlns="http://schemas.openxmlformats.org/spreadsheetml/2006/main" count="402" uniqueCount="162">
  <si>
    <t>Aide à l'étude VDI</t>
  </si>
  <si>
    <t>Cat. 5e</t>
  </si>
  <si>
    <t>Prises RJ45 dédiées téléphone</t>
  </si>
  <si>
    <t>Prises RJ45 dédiées informatique</t>
  </si>
  <si>
    <t>Total</t>
  </si>
  <si>
    <t>Références</t>
  </si>
  <si>
    <t>Quantité</t>
  </si>
  <si>
    <t>Nombre 
de U</t>
  </si>
  <si>
    <t xml:space="preserve">Panneau arrivées téléphoniques équipé de 48 connecteurs RJ45 </t>
  </si>
  <si>
    <t>327 09</t>
  </si>
  <si>
    <t>Panneau passe-fil 2 axes</t>
  </si>
  <si>
    <t>332 55</t>
  </si>
  <si>
    <t>Panneau de brassage 
équipé de 24 connecteurs RJ45</t>
  </si>
  <si>
    <t>UTP : 327 20</t>
  </si>
  <si>
    <t>FTP : 327 21</t>
  </si>
  <si>
    <t>STP : 327 22</t>
  </si>
  <si>
    <t>332 56</t>
  </si>
  <si>
    <t>Switch</t>
  </si>
  <si>
    <t>Modem routeur</t>
  </si>
  <si>
    <t>Tablette pour modem routeur</t>
  </si>
  <si>
    <t>332 28</t>
  </si>
  <si>
    <r>
      <t xml:space="preserve">Tablette </t>
    </r>
    <r>
      <rPr>
        <b/>
        <sz val="7"/>
        <rFont val="Arial"/>
        <family val="2"/>
      </rPr>
      <t>(comprend 1U d'équipement)</t>
    </r>
  </si>
  <si>
    <t>Bloc d'alimentation 230 V
6 prises et inter à voyant</t>
  </si>
  <si>
    <t>332 88</t>
  </si>
  <si>
    <t>Choix enveloppe</t>
  </si>
  <si>
    <t>Total nombre de U</t>
  </si>
  <si>
    <t xml:space="preserve"> Nombre de U pour 
choix enveloppe</t>
  </si>
  <si>
    <t>Choix cordons et prises</t>
  </si>
  <si>
    <t>Sélectionnez la capacité immédiatement supérieure au nombre de U ci-dessus</t>
  </si>
  <si>
    <t>Capacité</t>
  </si>
  <si>
    <t>CORDONS</t>
  </si>
  <si>
    <t>COFFRETS XL VDI 19" FIXES</t>
  </si>
  <si>
    <t>Cordon de brassage 2 m</t>
  </si>
  <si>
    <t>UTP : 516 37</t>
  </si>
  <si>
    <t>Profondeur 400 mm - Largeur 600 mm</t>
  </si>
  <si>
    <t>FTP : 516 41</t>
  </si>
  <si>
    <t>Hauteur 350 mm</t>
  </si>
  <si>
    <t>6 U</t>
  </si>
  <si>
    <t>340 36</t>
  </si>
  <si>
    <t>STP : 516 45</t>
  </si>
  <si>
    <t>Hauteur 500 mm</t>
  </si>
  <si>
    <t>9 U</t>
  </si>
  <si>
    <t>340 37</t>
  </si>
  <si>
    <t>Cordon utilisateur
informatique - 3 m</t>
  </si>
  <si>
    <t>UTP : 516 38</t>
  </si>
  <si>
    <t>Hauteur 600 mm</t>
  </si>
  <si>
    <t>12 U</t>
  </si>
  <si>
    <t>340 38</t>
  </si>
  <si>
    <t>FTP : 516 42</t>
  </si>
  <si>
    <t>Profondeur 580 mm - Largeur 600 mm</t>
  </si>
  <si>
    <t>STP : 516 46</t>
  </si>
  <si>
    <t>340 46</t>
  </si>
  <si>
    <t>Cordon modem routeur - 1 m</t>
  </si>
  <si>
    <t>UTP : 516 36</t>
  </si>
  <si>
    <t>340 48</t>
  </si>
  <si>
    <t>FTP : 516 40</t>
  </si>
  <si>
    <t>Hauteur 800 mm</t>
  </si>
  <si>
    <t>16 U</t>
  </si>
  <si>
    <t>340 49</t>
  </si>
  <si>
    <t>STP : 516 44</t>
  </si>
  <si>
    <t>COFFRETS XL VDI 19"  PIVOTANTS</t>
  </si>
  <si>
    <t>PRISES RJ45</t>
  </si>
  <si>
    <t>Profondeur 600 mm - Largeur 600 mm</t>
  </si>
  <si>
    <t>Prise Mosaic RJ45 - 1 module</t>
  </si>
  <si>
    <t>UTP : 742 85</t>
  </si>
  <si>
    <t>340 51</t>
  </si>
  <si>
    <t>FTP : 742 88</t>
  </si>
  <si>
    <t>340 52</t>
  </si>
  <si>
    <t>STP : 742 83</t>
  </si>
  <si>
    <t>340 53</t>
  </si>
  <si>
    <t>Prise Mosaic RJ45 - 2 modules</t>
  </si>
  <si>
    <t>UTP : 742 86</t>
  </si>
  <si>
    <t>Hauteur 1000 mm</t>
  </si>
  <si>
    <t>21 U</t>
  </si>
  <si>
    <t>340 55</t>
  </si>
  <si>
    <t>FTP : 742 89</t>
  </si>
  <si>
    <t xml:space="preserve">ARMOIRES XL VDI 19" </t>
  </si>
  <si>
    <t>STP : 742 84</t>
  </si>
  <si>
    <t>Hauteur 1308 mm</t>
  </si>
  <si>
    <t>24 U</t>
  </si>
  <si>
    <t>332 18</t>
  </si>
  <si>
    <t>Choix câble</t>
  </si>
  <si>
    <t>Hauteur 1533 mm</t>
  </si>
  <si>
    <t>29 U</t>
  </si>
  <si>
    <t>332 20</t>
  </si>
  <si>
    <t>Hauteur 1708 mm</t>
  </si>
  <si>
    <t>33 U</t>
  </si>
  <si>
    <t>332 94</t>
  </si>
  <si>
    <t>Métré avec une moyenne de 40 m par prise RJ45</t>
  </si>
  <si>
    <t>Hauteur 2108 mm</t>
  </si>
  <si>
    <t>42 U</t>
  </si>
  <si>
    <t>332 96</t>
  </si>
  <si>
    <t>Profondeur 600 mm - Largeur 800 mm</t>
  </si>
  <si>
    <t>Gaine
PVC</t>
  </si>
  <si>
    <t>Gaine
LSOH</t>
  </si>
  <si>
    <t>332 98</t>
  </si>
  <si>
    <t>Profondeur 800 mm - Largeur 600 mm</t>
  </si>
  <si>
    <t xml:space="preserve">UTP </t>
  </si>
  <si>
    <t>332 97</t>
  </si>
  <si>
    <t>4 paires (carton, 305m)</t>
  </si>
  <si>
    <t>327 51</t>
  </si>
  <si>
    <t>327 50</t>
  </si>
  <si>
    <t>Profondeur 800 mm - Largeur 800 mm</t>
  </si>
  <si>
    <t>2 x 4 paires (touret, 2X500 m)</t>
  </si>
  <si>
    <t>327 73</t>
  </si>
  <si>
    <t>332 99</t>
  </si>
  <si>
    <t xml:space="preserve">FTP </t>
  </si>
  <si>
    <t>Hauteur 2333 mm</t>
  </si>
  <si>
    <t>47 U</t>
  </si>
  <si>
    <t>332 01</t>
  </si>
  <si>
    <t>327 53</t>
  </si>
  <si>
    <t>327 52</t>
  </si>
  <si>
    <t>2 x 4 paires  (touret, 2X500 m)</t>
  </si>
  <si>
    <t>327 74</t>
  </si>
  <si>
    <t>Cat. 6</t>
  </si>
  <si>
    <t>UTP : 327 00</t>
  </si>
  <si>
    <t>FTP : 327 01</t>
  </si>
  <si>
    <t>STP : 327 02</t>
  </si>
  <si>
    <t>UTP : 517 73</t>
  </si>
  <si>
    <t>FTP : 517 63</t>
  </si>
  <si>
    <t>STP : 517 53</t>
  </si>
  <si>
    <t>UTP : 517 74</t>
  </si>
  <si>
    <t>FTP : 517 64</t>
  </si>
  <si>
    <t>STP : 517 54</t>
  </si>
  <si>
    <t>UTP : 517 72</t>
  </si>
  <si>
    <t>FTP : 517 62</t>
  </si>
  <si>
    <t>STP : 517 52</t>
  </si>
  <si>
    <t>UTP : 742 80</t>
  </si>
  <si>
    <t>FTP : 742 90</t>
  </si>
  <si>
    <t>STP : 742 93</t>
  </si>
  <si>
    <t>UTP : 742 81</t>
  </si>
  <si>
    <t>FTP : 742 91</t>
  </si>
  <si>
    <t>STP : 742 94</t>
  </si>
  <si>
    <t>4 paires (touret, 305m)</t>
  </si>
  <si>
    <t>327 55</t>
  </si>
  <si>
    <t>327 54</t>
  </si>
  <si>
    <t>2 x 4 paires (touret, 2X500m)</t>
  </si>
  <si>
    <t>327 75</t>
  </si>
  <si>
    <t>4 paires (touret, 500m)</t>
  </si>
  <si>
    <t>327 58</t>
  </si>
  <si>
    <t>327 56</t>
  </si>
  <si>
    <t>327 76</t>
  </si>
  <si>
    <t xml:space="preserve">STP </t>
  </si>
  <si>
    <t>4 paires  (touret, 500m)</t>
  </si>
  <si>
    <t>327 59</t>
  </si>
  <si>
    <t>327 57</t>
  </si>
  <si>
    <t>10 Giga</t>
  </si>
  <si>
    <t>Panneau de brassage STP
équipé de 24 connecteurs RJ45</t>
  </si>
  <si>
    <t>327 23</t>
  </si>
  <si>
    <t>Cordon de brassage STP - 2 m</t>
  </si>
  <si>
    <t>517 81</t>
  </si>
  <si>
    <t>Cordon utilisateur
informatique STP - 3 m</t>
  </si>
  <si>
    <t>517 82</t>
  </si>
  <si>
    <t>Cordon modem routeur STP
1 m</t>
  </si>
  <si>
    <t>517 80</t>
  </si>
  <si>
    <t>Prise Mosaic RJ45 STP
1 module</t>
  </si>
  <si>
    <t>742 44</t>
  </si>
  <si>
    <t>Prise Mosaic RJ45 STP
2 modules</t>
  </si>
  <si>
    <t>742 45</t>
  </si>
  <si>
    <t>327 78</t>
  </si>
  <si>
    <t xml:space="preserve">SSTP </t>
  </si>
  <si>
    <t>327 77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</si>
</sst>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26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5"/>
      <name val="Arial"/>
      <family val="2"/>
    </font>
    <font>
      <b/>
      <sz val="12"/>
      <color indexed="4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0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0"/>
      </right>
      <top>
        <color indexed="63"/>
      </top>
      <bottom style="thin">
        <color indexed="55"/>
      </bottom>
    </border>
    <border>
      <left style="medium">
        <color indexed="5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0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0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0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0"/>
      </right>
      <top style="thin">
        <color indexed="55"/>
      </top>
      <bottom>
        <color indexed="63"/>
      </bottom>
    </border>
    <border>
      <left style="medium">
        <color indexed="50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medium">
        <color indexed="50"/>
      </left>
      <right style="thin">
        <color indexed="55"/>
      </right>
      <top style="thin">
        <color indexed="55"/>
      </top>
      <bottom style="medium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0"/>
      </right>
      <top style="thin">
        <color indexed="55"/>
      </top>
      <bottom style="medium">
        <color indexed="50"/>
      </bottom>
    </border>
    <border>
      <left style="thin">
        <color indexed="48"/>
      </left>
      <right style="thin">
        <color indexed="48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50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medium">
        <color indexed="50"/>
      </right>
      <top>
        <color indexed="63"/>
      </top>
      <bottom style="thin">
        <color indexed="48"/>
      </bottom>
    </border>
    <border>
      <left style="medium">
        <color indexed="50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50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5"/>
      </top>
      <bottom style="thin">
        <color indexed="48"/>
      </bottom>
    </border>
    <border>
      <left style="medium">
        <color indexed="50"/>
      </left>
      <right style="thin">
        <color indexed="48"/>
      </right>
      <top style="thin">
        <color indexed="48"/>
      </top>
      <bottom style="medium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>
        <color indexed="63"/>
      </bottom>
    </border>
    <border>
      <left style="thin">
        <color indexed="48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medium">
        <color indexed="50"/>
      </right>
      <top style="thin">
        <color indexed="48"/>
      </top>
      <bottom>
        <color indexed="63"/>
      </bottom>
    </border>
    <border>
      <left style="medium">
        <color indexed="50"/>
      </left>
      <right style="thin">
        <color indexed="48"/>
      </right>
      <top>
        <color indexed="63"/>
      </top>
      <bottom style="medium">
        <color indexed="50"/>
      </bottom>
    </border>
    <border>
      <left style="thin">
        <color indexed="48"/>
      </left>
      <right style="thin">
        <color indexed="48"/>
      </right>
      <top>
        <color indexed="63"/>
      </top>
      <bottom style="medium">
        <color indexed="50"/>
      </bottom>
    </border>
    <border>
      <left style="thin">
        <color indexed="48"/>
      </left>
      <right style="medium">
        <color indexed="50"/>
      </right>
      <top>
        <color indexed="63"/>
      </top>
      <bottom style="medium">
        <color indexed="50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>
        <color indexed="50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medium">
        <color indexed="50"/>
      </right>
      <top>
        <color indexed="63"/>
      </top>
      <bottom style="thin">
        <color indexed="13"/>
      </bottom>
    </border>
    <border>
      <left style="medium">
        <color indexed="50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medium">
        <color indexed="50"/>
      </right>
      <top style="thin">
        <color indexed="13"/>
      </top>
      <bottom style="thin">
        <color indexed="13"/>
      </bottom>
    </border>
    <border>
      <left style="medium">
        <color indexed="50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medium">
        <color indexed="50"/>
      </right>
      <top style="thin">
        <color indexed="13"/>
      </top>
      <bottom>
        <color indexed="63"/>
      </bottom>
    </border>
    <border>
      <left style="medium">
        <color indexed="50"/>
      </left>
      <right style="thin">
        <color indexed="13"/>
      </right>
      <top style="thin">
        <color indexed="13"/>
      </top>
      <bottom style="medium">
        <color indexed="50"/>
      </bottom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50"/>
      </bottom>
    </border>
    <border>
      <left style="thin">
        <color indexed="13"/>
      </left>
      <right style="medium">
        <color indexed="50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medium">
        <color indexed="50"/>
      </bottom>
    </border>
    <border>
      <left style="thin">
        <color indexed="13"/>
      </left>
      <right style="medium">
        <color indexed="50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3" borderId="1" xfId="0" applyFont="1" applyFill="1" applyBorder="1" applyAlignment="1">
      <alignment horizontal="center" vertical="center"/>
    </xf>
    <xf numFmtId="164" fontId="2" fillId="4" borderId="2" xfId="0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3" fillId="2" borderId="0" xfId="0" applyFont="1" applyFill="1" applyBorder="1" applyAlignment="1">
      <alignment horizontal="right" vertical="center" wrapText="1"/>
    </xf>
    <xf numFmtId="164" fontId="4" fillId="5" borderId="3" xfId="0" applyFont="1" applyFill="1" applyBorder="1" applyAlignment="1" applyProtection="1">
      <alignment horizontal="center" vertical="center"/>
      <protection locked="0"/>
    </xf>
    <xf numFmtId="164" fontId="3" fillId="2" borderId="0" xfId="0" applyFont="1" applyFill="1" applyAlignment="1">
      <alignment vertical="center"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 horizontal="right" vertical="center"/>
    </xf>
    <xf numFmtId="164" fontId="0" fillId="2" borderId="0" xfId="0" applyFill="1" applyAlignment="1">
      <alignment horizontal="center" vertical="center"/>
    </xf>
    <xf numFmtId="164" fontId="3" fillId="2" borderId="0" xfId="0" applyFont="1" applyFill="1" applyAlignment="1">
      <alignment horizontal="right"/>
    </xf>
    <xf numFmtId="164" fontId="4" fillId="2" borderId="0" xfId="0" applyFont="1" applyFill="1" applyAlignment="1">
      <alignment horizontal="right" vertical="center"/>
    </xf>
    <xf numFmtId="164" fontId="5" fillId="5" borderId="4" xfId="0" applyFont="1" applyFill="1" applyBorder="1" applyAlignment="1">
      <alignment horizontal="center" vertical="center"/>
    </xf>
    <xf numFmtId="164" fontId="0" fillId="2" borderId="0" xfId="0" applyFill="1" applyAlignment="1">
      <alignment horizontal="right"/>
    </xf>
    <xf numFmtId="164" fontId="6" fillId="2" borderId="5" xfId="0" applyFont="1" applyFill="1" applyBorder="1" applyAlignment="1">
      <alignment horizontal="center" vertical="center"/>
    </xf>
    <xf numFmtId="164" fontId="6" fillId="2" borderId="6" xfId="0" applyFont="1" applyFill="1" applyBorder="1" applyAlignment="1">
      <alignment horizontal="center" vertical="center"/>
    </xf>
    <xf numFmtId="164" fontId="6" fillId="2" borderId="7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4" fillId="2" borderId="10" xfId="0" applyFont="1" applyFill="1" applyBorder="1" applyAlignment="1" applyProtection="1">
      <alignment horizontal="center" vertical="center"/>
      <protection locked="0"/>
    </xf>
    <xf numFmtId="164" fontId="5" fillId="2" borderId="12" xfId="0" applyFont="1" applyFill="1" applyBorder="1" applyAlignment="1">
      <alignment horizontal="center"/>
    </xf>
    <xf numFmtId="164" fontId="0" fillId="2" borderId="13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14" xfId="0" applyFill="1" applyBorder="1" applyAlignment="1">
      <alignment/>
    </xf>
    <xf numFmtId="164" fontId="3" fillId="2" borderId="15" xfId="0" applyFont="1" applyFill="1" applyBorder="1" applyAlignment="1">
      <alignment horizontal="right" vertical="center" wrapText="1"/>
    </xf>
    <xf numFmtId="164" fontId="4" fillId="2" borderId="9" xfId="0" applyFont="1" applyFill="1" applyBorder="1" applyAlignment="1">
      <alignment horizontal="center" vertical="center"/>
    </xf>
    <xf numFmtId="164" fontId="3" fillId="2" borderId="13" xfId="0" applyFont="1" applyFill="1" applyBorder="1" applyAlignment="1">
      <alignment horizontal="right" vertical="center" wrapText="1"/>
    </xf>
    <xf numFmtId="164" fontId="5" fillId="5" borderId="4" xfId="0" applyFont="1" applyFill="1" applyBorder="1" applyAlignment="1">
      <alignment horizontal="center" vertical="center" wrapText="1"/>
    </xf>
    <xf numFmtId="164" fontId="5" fillId="2" borderId="14" xfId="0" applyFont="1" applyFill="1" applyBorder="1" applyAlignment="1">
      <alignment horizontal="center"/>
    </xf>
    <xf numFmtId="164" fontId="3" fillId="2" borderId="0" xfId="0" applyFont="1" applyFill="1" applyAlignment="1">
      <alignment horizontal="right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/>
    </xf>
    <xf numFmtId="164" fontId="0" fillId="2" borderId="16" xfId="0" applyFont="1" applyFill="1" applyBorder="1" applyAlignment="1">
      <alignment horizontal="center" wrapText="1"/>
    </xf>
    <xf numFmtId="164" fontId="3" fillId="2" borderId="14" xfId="0" applyFont="1" applyFill="1" applyBorder="1" applyAlignment="1">
      <alignment horizontal="right" vertical="center" wrapText="1"/>
    </xf>
    <xf numFmtId="164" fontId="0" fillId="2" borderId="13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6" fillId="2" borderId="17" xfId="0" applyFont="1" applyFill="1" applyBorder="1" applyAlignment="1">
      <alignment horizontal="center" vertical="center"/>
    </xf>
    <xf numFmtId="164" fontId="6" fillId="2" borderId="18" xfId="0" applyFont="1" applyFill="1" applyBorder="1" applyAlignment="1">
      <alignment horizontal="center" vertical="center"/>
    </xf>
    <xf numFmtId="164" fontId="4" fillId="2" borderId="13" xfId="0" applyFont="1" applyFill="1" applyBorder="1" applyAlignment="1">
      <alignment horizontal="center"/>
    </xf>
    <xf numFmtId="164" fontId="6" fillId="2" borderId="19" xfId="0" applyFont="1" applyFill="1" applyBorder="1" applyAlignment="1">
      <alignment horizontal="center" vertical="center"/>
    </xf>
    <xf numFmtId="164" fontId="6" fillId="2" borderId="20" xfId="0" applyFont="1" applyFill="1" applyBorder="1" applyAlignment="1">
      <alignment horizontal="center" vertical="center"/>
    </xf>
    <xf numFmtId="164" fontId="9" fillId="4" borderId="13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0" fillId="4" borderId="14" xfId="0" applyFill="1" applyBorder="1" applyAlignment="1">
      <alignment/>
    </xf>
    <xf numFmtId="164" fontId="9" fillId="4" borderId="13" xfId="0" applyFont="1" applyFill="1" applyBorder="1" applyAlignment="1">
      <alignment horizontal="left"/>
    </xf>
    <xf numFmtId="164" fontId="9" fillId="4" borderId="0" xfId="0" applyFont="1" applyFill="1" applyBorder="1" applyAlignment="1">
      <alignment horizontal="left"/>
    </xf>
    <xf numFmtId="164" fontId="9" fillId="4" borderId="14" xfId="0" applyFont="1" applyFill="1" applyBorder="1" applyAlignment="1">
      <alignment horizontal="left"/>
    </xf>
    <xf numFmtId="164" fontId="4" fillId="2" borderId="0" xfId="0" applyFont="1" applyFill="1" applyAlignment="1">
      <alignment horizontal="center"/>
    </xf>
    <xf numFmtId="164" fontId="3" fillId="2" borderId="21" xfId="0" applyFont="1" applyFill="1" applyBorder="1" applyAlignment="1">
      <alignment horizontal="left" vertical="center"/>
    </xf>
    <xf numFmtId="164" fontId="3" fillId="2" borderId="6" xfId="0" applyFont="1" applyFill="1" applyBorder="1" applyAlignment="1">
      <alignment horizontal="center"/>
    </xf>
    <xf numFmtId="164" fontId="4" fillId="2" borderId="22" xfId="0" applyFont="1" applyFill="1" applyBorder="1" applyAlignment="1">
      <alignment horizontal="center" vertical="center"/>
    </xf>
    <xf numFmtId="164" fontId="3" fillId="2" borderId="21" xfId="0" applyFont="1" applyFill="1" applyBorder="1" applyAlignment="1">
      <alignment horizontal="left"/>
    </xf>
    <xf numFmtId="164" fontId="3" fillId="2" borderId="6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left"/>
    </xf>
    <xf numFmtId="164" fontId="9" fillId="2" borderId="0" xfId="0" applyFont="1" applyFill="1" applyAlignment="1">
      <alignment horizontal="left"/>
    </xf>
    <xf numFmtId="164" fontId="3" fillId="2" borderId="11" xfId="0" applyFont="1" applyFill="1" applyBorder="1" applyAlignment="1">
      <alignment horizontal="center"/>
    </xf>
    <xf numFmtId="164" fontId="0" fillId="2" borderId="23" xfId="0" applyFont="1" applyFill="1" applyBorder="1" applyAlignment="1">
      <alignment horizontal="left"/>
    </xf>
    <xf numFmtId="164" fontId="0" fillId="2" borderId="11" xfId="0" applyFont="1" applyFill="1" applyBorder="1" applyAlignment="1">
      <alignment horizontal="center" vertical="center"/>
    </xf>
    <xf numFmtId="164" fontId="3" fillId="2" borderId="24" xfId="0" applyFont="1" applyFill="1" applyBorder="1" applyAlignment="1">
      <alignment horizontal="center" vertical="center"/>
    </xf>
    <xf numFmtId="164" fontId="0" fillId="2" borderId="0" xfId="0" applyFill="1" applyAlignment="1">
      <alignment horizontal="left"/>
    </xf>
    <xf numFmtId="164" fontId="3" fillId="2" borderId="25" xfId="0" applyFont="1" applyFill="1" applyBorder="1" applyAlignment="1">
      <alignment horizontal="center"/>
    </xf>
    <xf numFmtId="164" fontId="3" fillId="2" borderId="26" xfId="0" applyFont="1" applyFill="1" applyBorder="1" applyAlignment="1">
      <alignment horizontal="left" vertical="center" wrapText="1"/>
    </xf>
    <xf numFmtId="164" fontId="4" fillId="2" borderId="27" xfId="0" applyFont="1" applyFill="1" applyBorder="1" applyAlignment="1">
      <alignment horizontal="center" vertical="center"/>
    </xf>
    <xf numFmtId="164" fontId="3" fillId="2" borderId="23" xfId="0" applyFont="1" applyFill="1" applyBorder="1" applyAlignment="1">
      <alignment horizontal="left"/>
    </xf>
    <xf numFmtId="164" fontId="0" fillId="2" borderId="26" xfId="0" applyFont="1" applyFill="1" applyBorder="1" applyAlignment="1">
      <alignment horizontal="left"/>
    </xf>
    <xf numFmtId="164" fontId="0" fillId="2" borderId="25" xfId="0" applyFont="1" applyFill="1" applyBorder="1" applyAlignment="1">
      <alignment horizontal="center" vertical="center"/>
    </xf>
    <xf numFmtId="164" fontId="3" fillId="2" borderId="28" xfId="0" applyFont="1" applyFill="1" applyBorder="1" applyAlignment="1">
      <alignment horizontal="center" vertical="center"/>
    </xf>
    <xf numFmtId="164" fontId="9" fillId="4" borderId="16" xfId="0" applyFont="1" applyFill="1" applyBorder="1" applyAlignment="1">
      <alignment horizontal="left"/>
    </xf>
    <xf numFmtId="164" fontId="0" fillId="2" borderId="6" xfId="0" applyFill="1" applyBorder="1" applyAlignment="1">
      <alignment horizontal="center" vertical="center"/>
    </xf>
    <xf numFmtId="164" fontId="3" fillId="2" borderId="18" xfId="0" applyFont="1" applyFill="1" applyBorder="1" applyAlignment="1">
      <alignment horizontal="center" vertical="center"/>
    </xf>
    <xf numFmtId="164" fontId="10" fillId="2" borderId="0" xfId="0" applyFont="1" applyFill="1" applyAlignment="1">
      <alignment/>
    </xf>
    <xf numFmtId="164" fontId="3" fillId="2" borderId="29" xfId="0" applyFont="1" applyFill="1" applyBorder="1" applyAlignment="1">
      <alignment horizontal="left" vertical="center" wrapText="1"/>
    </xf>
    <xf numFmtId="164" fontId="4" fillId="2" borderId="30" xfId="0" applyFont="1" applyFill="1" applyBorder="1" applyAlignment="1">
      <alignment horizontal="center" vertical="center"/>
    </xf>
    <xf numFmtId="164" fontId="3" fillId="2" borderId="31" xfId="0" applyFont="1" applyFill="1" applyBorder="1" applyAlignment="1">
      <alignment horizontal="left" vertical="center" wrapText="1"/>
    </xf>
    <xf numFmtId="164" fontId="3" fillId="2" borderId="32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0" fillId="2" borderId="23" xfId="0" applyFont="1" applyFill="1" applyBorder="1" applyAlignment="1">
      <alignment horizontal="left" vertical="center"/>
    </xf>
    <xf numFmtId="164" fontId="5" fillId="2" borderId="12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center" vertical="center"/>
    </xf>
    <xf numFmtId="164" fontId="0" fillId="2" borderId="16" xfId="0" applyFont="1" applyFill="1" applyBorder="1" applyAlignment="1">
      <alignment horizontal="left" vertical="center" wrapText="1"/>
    </xf>
    <xf numFmtId="164" fontId="0" fillId="2" borderId="13" xfId="0" applyFill="1" applyBorder="1" applyAlignment="1">
      <alignment horizontal="left" vertical="center" wrapText="1"/>
    </xf>
    <xf numFmtId="164" fontId="6" fillId="2" borderId="14" xfId="0" applyFont="1" applyFill="1" applyBorder="1" applyAlignment="1">
      <alignment horizontal="center" vertical="center" wrapText="1"/>
    </xf>
    <xf numFmtId="164" fontId="3" fillId="2" borderId="11" xfId="0" applyFont="1" applyFill="1" applyBorder="1" applyAlignment="1">
      <alignment horizontal="left"/>
    </xf>
    <xf numFmtId="164" fontId="3" fillId="2" borderId="24" xfId="0" applyFont="1" applyFill="1" applyBorder="1" applyAlignment="1">
      <alignment horizontal="left"/>
    </xf>
    <xf numFmtId="164" fontId="0" fillId="2" borderId="13" xfId="0" applyFill="1" applyBorder="1" applyAlignment="1">
      <alignment horizontal="center" vertical="center" wrapText="1"/>
    </xf>
    <xf numFmtId="164" fontId="6" fillId="2" borderId="33" xfId="0" applyFont="1" applyFill="1" applyBorder="1" applyAlignment="1">
      <alignment horizontal="center" vertical="center" wrapText="1"/>
    </xf>
    <xf numFmtId="164" fontId="6" fillId="2" borderId="20" xfId="0" applyFont="1" applyFill="1" applyBorder="1" applyAlignment="1">
      <alignment horizontal="center" vertical="center" wrapText="1"/>
    </xf>
    <xf numFmtId="164" fontId="6" fillId="2" borderId="13" xfId="0" applyFont="1" applyFill="1" applyBorder="1" applyAlignment="1">
      <alignment horizontal="right" vertical="center" wrapText="1"/>
    </xf>
    <xf numFmtId="164" fontId="9" fillId="4" borderId="16" xfId="0" applyFont="1" applyFill="1" applyBorder="1" applyAlignment="1">
      <alignment horizontal="left" vertical="center" wrapText="1"/>
    </xf>
    <xf numFmtId="164" fontId="3" fillId="2" borderId="23" xfId="0" applyFont="1" applyFill="1" applyBorder="1" applyAlignment="1">
      <alignment horizontal="left" vertical="center" wrapText="1"/>
    </xf>
    <xf numFmtId="164" fontId="3" fillId="2" borderId="11" xfId="0" applyFont="1" applyFill="1" applyBorder="1" applyAlignment="1">
      <alignment horizontal="center" vertical="center"/>
    </xf>
    <xf numFmtId="164" fontId="3" fillId="2" borderId="23" xfId="0" applyFont="1" applyFill="1" applyBorder="1" applyAlignment="1">
      <alignment horizontal="left" vertical="center"/>
    </xf>
    <xf numFmtId="164" fontId="3" fillId="2" borderId="20" xfId="0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horizontal="center"/>
    </xf>
    <xf numFmtId="164" fontId="0" fillId="2" borderId="31" xfId="0" applyFont="1" applyFill="1" applyBorder="1" applyAlignment="1">
      <alignment horizontal="left"/>
    </xf>
    <xf numFmtId="164" fontId="0" fillId="2" borderId="32" xfId="0" applyFont="1" applyFill="1" applyBorder="1" applyAlignment="1">
      <alignment horizontal="center"/>
    </xf>
    <xf numFmtId="164" fontId="3" fillId="2" borderId="34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left"/>
    </xf>
    <xf numFmtId="164" fontId="0" fillId="2" borderId="0" xfId="0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3" fillId="2" borderId="32" xfId="0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/>
    </xf>
    <xf numFmtId="164" fontId="2" fillId="7" borderId="2" xfId="0" applyFont="1" applyFill="1" applyBorder="1" applyAlignment="1">
      <alignment horizontal="center" vertical="center"/>
    </xf>
    <xf numFmtId="164" fontId="6" fillId="2" borderId="35" xfId="0" applyFont="1" applyFill="1" applyBorder="1" applyAlignment="1">
      <alignment horizontal="center" vertical="center"/>
    </xf>
    <xf numFmtId="164" fontId="6" fillId="2" borderId="36" xfId="0" applyFont="1" applyFill="1" applyBorder="1" applyAlignment="1">
      <alignment horizontal="center" vertical="center"/>
    </xf>
    <xf numFmtId="164" fontId="6" fillId="2" borderId="37" xfId="0" applyFont="1" applyFill="1" applyBorder="1" applyAlignment="1">
      <alignment horizontal="center" vertical="center" wrapText="1"/>
    </xf>
    <xf numFmtId="164" fontId="3" fillId="6" borderId="38" xfId="0" applyFont="1" applyFill="1" applyBorder="1" applyAlignment="1">
      <alignment horizontal="center" vertical="center" wrapText="1"/>
    </xf>
    <xf numFmtId="164" fontId="3" fillId="6" borderId="39" xfId="0" applyFont="1" applyFill="1" applyBorder="1" applyAlignment="1">
      <alignment horizontal="center" vertical="center"/>
    </xf>
    <xf numFmtId="164" fontId="4" fillId="2" borderId="40" xfId="0" applyFont="1" applyFill="1" applyBorder="1" applyAlignment="1">
      <alignment horizontal="center" vertical="center"/>
    </xf>
    <xf numFmtId="164" fontId="4" fillId="2" borderId="41" xfId="0" applyFont="1" applyFill="1" applyBorder="1" applyAlignment="1">
      <alignment horizontal="center" vertical="center"/>
    </xf>
    <xf numFmtId="164" fontId="3" fillId="6" borderId="38" xfId="0" applyFont="1" applyFill="1" applyBorder="1" applyAlignment="1">
      <alignment horizontal="center" vertical="center"/>
    </xf>
    <xf numFmtId="164" fontId="4" fillId="2" borderId="40" xfId="0" applyFont="1" applyFill="1" applyBorder="1" applyAlignment="1" applyProtection="1">
      <alignment horizontal="center" vertical="center"/>
      <protection locked="0"/>
    </xf>
    <xf numFmtId="164" fontId="4" fillId="2" borderId="38" xfId="0" applyFont="1" applyFill="1" applyBorder="1" applyAlignment="1">
      <alignment horizontal="center" vertical="center"/>
    </xf>
    <xf numFmtId="164" fontId="6" fillId="2" borderId="22" xfId="0" applyFont="1" applyFill="1" applyBorder="1" applyAlignment="1">
      <alignment horizontal="center" vertical="center"/>
    </xf>
    <xf numFmtId="164" fontId="9" fillId="7" borderId="13" xfId="0" applyFont="1" applyFill="1" applyBorder="1" applyAlignment="1">
      <alignment/>
    </xf>
    <xf numFmtId="164" fontId="0" fillId="7" borderId="0" xfId="0" applyFill="1" applyBorder="1" applyAlignment="1">
      <alignment/>
    </xf>
    <xf numFmtId="164" fontId="0" fillId="7" borderId="14" xfId="0" applyFill="1" applyBorder="1" applyAlignment="1">
      <alignment/>
    </xf>
    <xf numFmtId="164" fontId="9" fillId="7" borderId="13" xfId="0" applyFont="1" applyFill="1" applyBorder="1" applyAlignment="1">
      <alignment horizontal="left"/>
    </xf>
    <xf numFmtId="164" fontId="9" fillId="7" borderId="0" xfId="0" applyFont="1" applyFill="1" applyBorder="1" applyAlignment="1">
      <alignment horizontal="left"/>
    </xf>
    <xf numFmtId="164" fontId="9" fillId="7" borderId="14" xfId="0" applyFont="1" applyFill="1" applyBorder="1" applyAlignment="1">
      <alignment horizontal="left"/>
    </xf>
    <xf numFmtId="164" fontId="3" fillId="2" borderId="42" xfId="0" applyFont="1" applyFill="1" applyBorder="1" applyAlignment="1">
      <alignment horizontal="left" vertical="center"/>
    </xf>
    <xf numFmtId="164" fontId="3" fillId="2" borderId="43" xfId="0" applyFont="1" applyFill="1" applyBorder="1" applyAlignment="1">
      <alignment horizontal="center"/>
    </xf>
    <xf numFmtId="164" fontId="4" fillId="2" borderId="44" xfId="0" applyFont="1" applyFill="1" applyBorder="1" applyAlignment="1">
      <alignment horizontal="center" vertical="center"/>
    </xf>
    <xf numFmtId="164" fontId="3" fillId="2" borderId="41" xfId="0" applyFont="1" applyFill="1" applyBorder="1" applyAlignment="1">
      <alignment horizontal="center"/>
    </xf>
    <xf numFmtId="164" fontId="3" fillId="2" borderId="45" xfId="0" applyFont="1" applyFill="1" applyBorder="1" applyAlignment="1">
      <alignment horizontal="left" vertical="center" wrapText="1"/>
    </xf>
    <xf numFmtId="164" fontId="4" fillId="2" borderId="46" xfId="0" applyFont="1" applyFill="1" applyBorder="1" applyAlignment="1">
      <alignment horizontal="center" vertical="center"/>
    </xf>
    <xf numFmtId="164" fontId="9" fillId="7" borderId="16" xfId="0" applyFont="1" applyFill="1" applyBorder="1" applyAlignment="1">
      <alignment horizontal="left"/>
    </xf>
    <xf numFmtId="164" fontId="3" fillId="2" borderId="42" xfId="0" applyFont="1" applyFill="1" applyBorder="1" applyAlignment="1">
      <alignment horizontal="left" vertical="center" wrapText="1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left" vertical="center" wrapText="1"/>
    </xf>
    <xf numFmtId="164" fontId="3" fillId="2" borderId="49" xfId="0" applyFont="1" applyFill="1" applyBorder="1" applyAlignment="1">
      <alignment horizontal="center"/>
    </xf>
    <xf numFmtId="164" fontId="0" fillId="2" borderId="0" xfId="0" applyFill="1" applyBorder="1" applyAlignment="1">
      <alignment horizontal="left" vertical="center" wrapText="1"/>
    </xf>
    <xf numFmtId="164" fontId="5" fillId="2" borderId="50" xfId="0" applyFont="1" applyFill="1" applyBorder="1" applyAlignment="1">
      <alignment horizontal="center" vertical="center"/>
    </xf>
    <xf numFmtId="164" fontId="6" fillId="2" borderId="51" xfId="0" applyFont="1" applyFill="1" applyBorder="1" applyAlignment="1">
      <alignment horizontal="center" vertical="center" wrapText="1"/>
    </xf>
    <xf numFmtId="164" fontId="9" fillId="7" borderId="16" xfId="0" applyFont="1" applyFill="1" applyBorder="1" applyAlignment="1">
      <alignment horizontal="left" vertical="center" wrapText="1"/>
    </xf>
    <xf numFmtId="164" fontId="3" fillId="2" borderId="43" xfId="0" applyFont="1" applyFill="1" applyBorder="1" applyAlignment="1">
      <alignment horizontal="center" vertical="center"/>
    </xf>
    <xf numFmtId="164" fontId="3" fillId="2" borderId="44" xfId="0" applyFont="1" applyFill="1" applyBorder="1" applyAlignment="1">
      <alignment horizontal="center" vertical="center"/>
    </xf>
    <xf numFmtId="164" fontId="3" fillId="2" borderId="52" xfId="0" applyFont="1" applyFill="1" applyBorder="1" applyAlignment="1">
      <alignment horizontal="left" vertical="center"/>
    </xf>
    <xf numFmtId="164" fontId="3" fillId="2" borderId="53" xfId="0" applyFont="1" applyFill="1" applyBorder="1" applyAlignment="1">
      <alignment horizontal="center" vertical="center"/>
    </xf>
    <xf numFmtId="164" fontId="3" fillId="2" borderId="54" xfId="0" applyFont="1" applyFill="1" applyBorder="1" applyAlignment="1">
      <alignment horizontal="center" vertical="center"/>
    </xf>
    <xf numFmtId="164" fontId="3" fillId="2" borderId="52" xfId="0" applyFont="1" applyFill="1" applyBorder="1" applyAlignment="1">
      <alignment horizontal="left" vertical="center" wrapText="1"/>
    </xf>
    <xf numFmtId="164" fontId="3" fillId="2" borderId="55" xfId="0" applyFont="1" applyFill="1" applyBorder="1" applyAlignment="1">
      <alignment horizontal="left" vertical="center" wrapText="1"/>
    </xf>
    <xf numFmtId="164" fontId="3" fillId="2" borderId="56" xfId="0" applyFont="1" applyFill="1" applyBorder="1" applyAlignment="1">
      <alignment horizontal="center" vertical="center"/>
    </xf>
    <xf numFmtId="164" fontId="3" fillId="2" borderId="57" xfId="0" applyFont="1" applyFill="1" applyBorder="1" applyAlignment="1">
      <alignment horizontal="center" vertical="center"/>
    </xf>
    <xf numFmtId="164" fontId="1" fillId="8" borderId="1" xfId="0" applyFont="1" applyFill="1" applyBorder="1" applyAlignment="1">
      <alignment horizontal="center" vertical="center"/>
    </xf>
    <xf numFmtId="164" fontId="4" fillId="9" borderId="2" xfId="0" applyFont="1" applyFill="1" applyBorder="1" applyAlignment="1">
      <alignment horizontal="center" vertical="center"/>
    </xf>
    <xf numFmtId="164" fontId="6" fillId="2" borderId="58" xfId="0" applyFont="1" applyFill="1" applyBorder="1" applyAlignment="1">
      <alignment horizontal="center" vertical="center"/>
    </xf>
    <xf numFmtId="164" fontId="6" fillId="2" borderId="59" xfId="0" applyFont="1" applyFill="1" applyBorder="1" applyAlignment="1">
      <alignment horizontal="center" vertical="center" wrapText="1"/>
    </xf>
    <xf numFmtId="164" fontId="3" fillId="8" borderId="60" xfId="0" applyFont="1" applyFill="1" applyBorder="1" applyAlignment="1">
      <alignment horizontal="center" vertical="center" wrapText="1"/>
    </xf>
    <xf numFmtId="164" fontId="3" fillId="8" borderId="60" xfId="0" applyFont="1" applyFill="1" applyBorder="1" applyAlignment="1">
      <alignment horizontal="center" vertical="center"/>
    </xf>
    <xf numFmtId="164" fontId="4" fillId="2" borderId="61" xfId="0" applyFont="1" applyFill="1" applyBorder="1" applyAlignment="1">
      <alignment horizontal="center" vertical="center"/>
    </xf>
    <xf numFmtId="164" fontId="4" fillId="2" borderId="62" xfId="0" applyFont="1" applyFill="1" applyBorder="1" applyAlignment="1">
      <alignment horizontal="center" vertical="center"/>
    </xf>
    <xf numFmtId="164" fontId="4" fillId="2" borderId="61" xfId="0" applyFont="1" applyFill="1" applyBorder="1" applyAlignment="1" applyProtection="1">
      <alignment horizontal="center" vertical="center"/>
      <protection locked="0"/>
    </xf>
    <xf numFmtId="164" fontId="4" fillId="2" borderId="60" xfId="0" applyFont="1" applyFill="1" applyBorder="1" applyAlignment="1">
      <alignment horizontal="center" vertical="center"/>
    </xf>
    <xf numFmtId="164" fontId="6" fillId="2" borderId="14" xfId="0" applyFont="1" applyFill="1" applyBorder="1" applyAlignment="1">
      <alignment horizontal="center" vertical="center"/>
    </xf>
    <xf numFmtId="164" fontId="3" fillId="9" borderId="16" xfId="0" applyFont="1" applyFill="1" applyBorder="1" applyAlignment="1">
      <alignment horizontal="left"/>
    </xf>
    <xf numFmtId="164" fontId="3" fillId="9" borderId="13" xfId="0" applyFont="1" applyFill="1" applyBorder="1" applyAlignment="1">
      <alignment horizontal="left"/>
    </xf>
    <xf numFmtId="164" fontId="3" fillId="9" borderId="0" xfId="0" applyFont="1" applyFill="1" applyBorder="1" applyAlignment="1">
      <alignment horizontal="left"/>
    </xf>
    <xf numFmtId="164" fontId="3" fillId="9" borderId="14" xfId="0" applyFont="1" applyFill="1" applyBorder="1" applyAlignment="1">
      <alignment horizontal="left"/>
    </xf>
    <xf numFmtId="164" fontId="3" fillId="2" borderId="63" xfId="0" applyFont="1" applyFill="1" applyBorder="1" applyAlignment="1">
      <alignment horizontal="left" vertical="center"/>
    </xf>
    <xf numFmtId="164" fontId="3" fillId="2" borderId="64" xfId="0" applyFont="1" applyFill="1" applyBorder="1" applyAlignment="1">
      <alignment horizontal="center" vertical="center"/>
    </xf>
    <xf numFmtId="164" fontId="4" fillId="2" borderId="65" xfId="0" applyFont="1" applyFill="1" applyBorder="1" applyAlignment="1">
      <alignment horizontal="center" vertical="center"/>
    </xf>
    <xf numFmtId="164" fontId="3" fillId="2" borderId="66" xfId="0" applyFont="1" applyFill="1" applyBorder="1" applyAlignment="1">
      <alignment horizontal="left" vertical="center" wrapText="1"/>
    </xf>
    <xf numFmtId="164" fontId="4" fillId="2" borderId="67" xfId="0" applyFont="1" applyFill="1" applyBorder="1" applyAlignment="1">
      <alignment horizontal="center" vertical="center"/>
    </xf>
    <xf numFmtId="164" fontId="3" fillId="2" borderId="68" xfId="0" applyFont="1" applyFill="1" applyBorder="1" applyAlignment="1">
      <alignment horizontal="left" vertical="center" wrapText="1"/>
    </xf>
    <xf numFmtId="164" fontId="4" fillId="2" borderId="69" xfId="0" applyFont="1" applyFill="1" applyBorder="1" applyAlignment="1">
      <alignment horizontal="center" vertical="center"/>
    </xf>
    <xf numFmtId="164" fontId="3" fillId="2" borderId="63" xfId="0" applyFont="1" applyFill="1" applyBorder="1" applyAlignment="1">
      <alignment horizontal="left" vertical="center" wrapText="1"/>
    </xf>
    <xf numFmtId="164" fontId="3" fillId="2" borderId="70" xfId="0" applyFont="1" applyFill="1" applyBorder="1" applyAlignment="1">
      <alignment horizontal="left" vertical="center" wrapText="1"/>
    </xf>
    <xf numFmtId="164" fontId="3" fillId="2" borderId="71" xfId="0" applyFont="1" applyFill="1" applyBorder="1" applyAlignment="1">
      <alignment horizontal="center" vertical="center"/>
    </xf>
    <xf numFmtId="164" fontId="6" fillId="2" borderId="72" xfId="0" applyFont="1" applyFill="1" applyBorder="1" applyAlignment="1">
      <alignment horizontal="center" vertical="center" wrapText="1"/>
    </xf>
    <xf numFmtId="164" fontId="3" fillId="9" borderId="16" xfId="0" applyFont="1" applyFill="1" applyBorder="1" applyAlignment="1">
      <alignment horizontal="left" vertical="center" wrapText="1"/>
    </xf>
    <xf numFmtId="164" fontId="3" fillId="2" borderId="65" xfId="0" applyFont="1" applyFill="1" applyBorder="1" applyAlignment="1">
      <alignment horizontal="center" vertical="center"/>
    </xf>
    <xf numFmtId="164" fontId="3" fillId="2" borderId="73" xfId="0" applyFont="1" applyFill="1" applyBorder="1" applyAlignment="1">
      <alignment horizontal="center" vertical="center"/>
    </xf>
    <xf numFmtId="164" fontId="3" fillId="2" borderId="74" xfId="0" applyFont="1" applyFill="1" applyBorder="1" applyAlignment="1">
      <alignment horizontal="center" vertical="center"/>
    </xf>
    <xf numFmtId="164" fontId="3" fillId="2" borderId="75" xfId="0" applyFont="1" applyFill="1" applyBorder="1" applyAlignment="1">
      <alignment horizontal="left" vertical="center" wrapText="1"/>
    </xf>
    <xf numFmtId="164" fontId="3" fillId="2" borderId="75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DF10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3DA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DB7"/>
      <rgbColor rgb="00FFFF99"/>
      <rgbColor rgb="0099CCFF"/>
      <rgbColor rgb="00FF99CC"/>
      <rgbColor rgb="00CC99FF"/>
      <rgbColor rgb="00FFCC99"/>
      <rgbColor rgb="00318BED"/>
      <rgbColor rgb="0033CCCC"/>
      <rgbColor rgb="00BDF40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133350</xdr:rowOff>
    </xdr:from>
    <xdr:to>
      <xdr:col>8</xdr:col>
      <xdr:colOff>314325</xdr:colOff>
      <xdr:row>2</xdr:row>
      <xdr:rowOff>238125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09625" y="666750"/>
          <a:ext cx="6324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Rentrez vos quantités de prises RJ45 et choisissez vos équipements Legrand</a:t>
          </a:r>
        </a:p>
      </xdr:txBody>
    </xdr:sp>
    <xdr:clientData/>
  </xdr:twoCellAnchor>
  <xdr:twoCellAnchor>
    <xdr:from>
      <xdr:col>6</xdr:col>
      <xdr:colOff>133350</xdr:colOff>
      <xdr:row>0</xdr:row>
      <xdr:rowOff>104775</xdr:rowOff>
    </xdr:from>
    <xdr:to>
      <xdr:col>7</xdr:col>
      <xdr:colOff>209550</xdr:colOff>
      <xdr:row>0</xdr:row>
      <xdr:rowOff>523875</xdr:rowOff>
    </xdr:to>
    <xdr:pic>
      <xdr:nvPicPr>
        <xdr:cNvPr id="2" name="Leg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04775"/>
          <a:ext cx="15240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</xdr:row>
      <xdr:rowOff>104775</xdr:rowOff>
    </xdr:from>
    <xdr:to>
      <xdr:col>8</xdr:col>
      <xdr:colOff>19050</xdr:colOff>
      <xdr:row>2</xdr:row>
      <xdr:rowOff>209550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71525" y="638175"/>
          <a:ext cx="6067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318BED"/>
              </a:solidFill>
              <a:latin typeface="Arial"/>
              <a:ea typeface="Arial"/>
              <a:cs typeface="Arial"/>
            </a:rPr>
            <a:t>Rentrez vos quantités de prises RJ45 et choisissez vos équipements Legrand</a:t>
          </a:r>
        </a:p>
      </xdr:txBody>
    </xdr:sp>
    <xdr:clientData/>
  </xdr:twoCellAnchor>
  <xdr:twoCellAnchor>
    <xdr:from>
      <xdr:col>6</xdr:col>
      <xdr:colOff>142875</xdr:colOff>
      <xdr:row>0</xdr:row>
      <xdr:rowOff>95250</xdr:rowOff>
    </xdr:from>
    <xdr:to>
      <xdr:col>7</xdr:col>
      <xdr:colOff>219075</xdr:colOff>
      <xdr:row>0</xdr:row>
      <xdr:rowOff>514350</xdr:rowOff>
    </xdr:to>
    <xdr:pic>
      <xdr:nvPicPr>
        <xdr:cNvPr id="2" name="Leg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240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104775</xdr:rowOff>
    </xdr:from>
    <xdr:to>
      <xdr:col>7</xdr:col>
      <xdr:colOff>400050</xdr:colOff>
      <xdr:row>2</xdr:row>
      <xdr:rowOff>209550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09625" y="638175"/>
          <a:ext cx="5924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Rentrez vos quantités de prises RJ45 et choisissez vos équipements Legrand</a:t>
          </a:r>
        </a:p>
      </xdr:txBody>
    </xdr:sp>
    <xdr:clientData/>
  </xdr:twoCellAnchor>
  <xdr:twoCellAnchor>
    <xdr:from>
      <xdr:col>6</xdr:col>
      <xdr:colOff>142875</xdr:colOff>
      <xdr:row>0</xdr:row>
      <xdr:rowOff>95250</xdr:rowOff>
    </xdr:from>
    <xdr:to>
      <xdr:col>7</xdr:col>
      <xdr:colOff>219075</xdr:colOff>
      <xdr:row>0</xdr:row>
      <xdr:rowOff>514350</xdr:rowOff>
    </xdr:to>
    <xdr:pic>
      <xdr:nvPicPr>
        <xdr:cNvPr id="2" name="Leg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240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showRowColHeaders="0" tabSelected="1" workbookViewId="0" topLeftCell="A58">
      <selection activeCell="I18" sqref="I18"/>
    </sheetView>
  </sheetViews>
  <sheetFormatPr defaultColWidth="11.421875" defaultRowHeight="12.75"/>
  <cols>
    <col min="1" max="1" width="12.00390625" style="1" customWidth="1"/>
    <col min="2" max="2" width="30.57421875" style="0" customWidth="1"/>
    <col min="3" max="3" width="11.7109375" style="0" customWidth="1"/>
    <col min="4" max="4" width="8.28125" style="0" customWidth="1"/>
    <col min="5" max="5" width="8.421875" style="0" customWidth="1"/>
    <col min="6" max="6" width="2.28125" style="0" customWidth="1"/>
    <col min="7" max="7" width="21.7109375" style="0" customWidth="1"/>
    <col min="8" max="8" width="7.28125" style="0" customWidth="1"/>
    <col min="9" max="9" width="8.00390625" style="0" customWidth="1"/>
    <col min="10" max="165" width="11.421875" style="1" customWidth="1"/>
  </cols>
  <sheetData>
    <row r="1" spans="2:9" ht="42" customHeight="1">
      <c r="B1" s="2" t="s">
        <v>0</v>
      </c>
      <c r="C1" s="2"/>
      <c r="D1" s="2"/>
      <c r="E1" s="3" t="s">
        <v>1</v>
      </c>
      <c r="F1" s="4"/>
      <c r="G1" s="1"/>
      <c r="H1" s="1"/>
      <c r="I1" s="1"/>
    </row>
    <row r="2" spans="2:9" ht="12.75">
      <c r="B2" s="1"/>
      <c r="C2" s="1"/>
      <c r="D2" s="1"/>
      <c r="E2" s="1"/>
      <c r="F2" s="1"/>
      <c r="G2" s="1"/>
      <c r="H2" s="1"/>
      <c r="I2" s="1"/>
    </row>
    <row r="3" spans="2:9" ht="21.75" customHeight="1">
      <c r="B3" s="1"/>
      <c r="C3" s="1"/>
      <c r="D3" s="1"/>
      <c r="E3" s="1"/>
      <c r="F3" s="1"/>
      <c r="G3" s="1"/>
      <c r="H3" s="1"/>
      <c r="I3" s="1"/>
    </row>
    <row r="4" spans="1:9" ht="34.5" customHeight="1">
      <c r="A4" s="5" t="s">
        <v>2</v>
      </c>
      <c r="B4" s="5"/>
      <c r="C4" s="5"/>
      <c r="D4" s="6">
        <v>16</v>
      </c>
      <c r="E4" s="1"/>
      <c r="F4" s="1"/>
      <c r="G4" s="1"/>
      <c r="H4" s="1"/>
      <c r="I4" s="1"/>
    </row>
    <row r="5" spans="1:9" ht="7.5" customHeight="1">
      <c r="A5" s="7"/>
      <c r="B5" s="7"/>
      <c r="C5" s="8"/>
      <c r="D5" s="1"/>
      <c r="E5" s="1"/>
      <c r="F5" s="1"/>
      <c r="G5" s="1"/>
      <c r="H5" s="1"/>
      <c r="I5" s="1"/>
    </row>
    <row r="6" spans="1:9" ht="33.75" customHeight="1">
      <c r="A6" s="9" t="s">
        <v>3</v>
      </c>
      <c r="B6" s="9"/>
      <c r="C6" s="9"/>
      <c r="D6" s="6">
        <v>16</v>
      </c>
      <c r="E6" s="1"/>
      <c r="F6" s="1"/>
      <c r="G6" s="1"/>
      <c r="H6" s="1"/>
      <c r="I6" s="1"/>
    </row>
    <row r="7" spans="1:9" ht="6.75" customHeight="1">
      <c r="A7" s="8"/>
      <c r="B7" s="8"/>
      <c r="C7" s="8"/>
      <c r="D7" s="10"/>
      <c r="E7" s="10"/>
      <c r="F7" s="10"/>
      <c r="G7" s="1"/>
      <c r="H7" s="1"/>
      <c r="I7" s="1"/>
    </row>
    <row r="8" spans="1:9" ht="33.75" customHeight="1">
      <c r="A8" s="8"/>
      <c r="B8" s="11"/>
      <c r="C8" s="12" t="s">
        <v>4</v>
      </c>
      <c r="D8" s="13">
        <f>SUM(D4:D6)</f>
        <v>32</v>
      </c>
      <c r="E8" s="10"/>
      <c r="F8" s="10"/>
      <c r="G8" s="1"/>
      <c r="H8" s="1"/>
      <c r="I8" s="1"/>
    </row>
    <row r="9" spans="2:9" ht="9" customHeight="1">
      <c r="B9" s="14"/>
      <c r="C9" s="1"/>
      <c r="D9" s="10"/>
      <c r="E9" s="10"/>
      <c r="F9" s="10"/>
      <c r="G9" s="1"/>
      <c r="H9" s="1"/>
      <c r="I9" s="1"/>
    </row>
    <row r="10" spans="2:9" ht="24" customHeight="1">
      <c r="B10" s="1"/>
      <c r="C10" s="15" t="s">
        <v>5</v>
      </c>
      <c r="D10" s="16" t="s">
        <v>6</v>
      </c>
      <c r="E10" s="17" t="s">
        <v>7</v>
      </c>
      <c r="F10" s="18"/>
      <c r="G10" s="1"/>
      <c r="H10" s="1"/>
      <c r="I10" s="1"/>
    </row>
    <row r="11" spans="2:9" ht="24.75">
      <c r="B11" s="19" t="s">
        <v>8</v>
      </c>
      <c r="C11" s="20" t="s">
        <v>9</v>
      </c>
      <c r="D11" s="21">
        <f>ROUND((D4/48+0.48),0)</f>
        <v>1</v>
      </c>
      <c r="E11" s="22">
        <f>D11</f>
        <v>1</v>
      </c>
      <c r="F11" s="23"/>
      <c r="G11" s="1"/>
      <c r="H11" s="1"/>
      <c r="I11" s="1"/>
    </row>
    <row r="12" spans="2:9" ht="39.75" customHeight="1">
      <c r="B12" s="24" t="s">
        <v>10</v>
      </c>
      <c r="C12" s="20" t="s">
        <v>11</v>
      </c>
      <c r="D12" s="21">
        <f>D11</f>
        <v>1</v>
      </c>
      <c r="E12" s="22">
        <f>D12*2</f>
        <v>2</v>
      </c>
      <c r="F12" s="23"/>
      <c r="G12" s="1"/>
      <c r="H12" s="1"/>
      <c r="I12" s="1"/>
    </row>
    <row r="13" spans="2:9" ht="12" customHeight="1">
      <c r="B13" s="19" t="s">
        <v>12</v>
      </c>
      <c r="C13" s="20" t="s">
        <v>13</v>
      </c>
      <c r="D13" s="21">
        <f>ROUND((D8/24+0.46),0)</f>
        <v>2</v>
      </c>
      <c r="E13" s="22">
        <f>D13</f>
        <v>2</v>
      </c>
      <c r="F13" s="23"/>
      <c r="G13" s="1"/>
      <c r="H13" s="1"/>
      <c r="I13" s="1"/>
    </row>
    <row r="14" spans="2:9" ht="12" customHeight="1">
      <c r="B14" s="19"/>
      <c r="C14" s="20" t="s">
        <v>14</v>
      </c>
      <c r="D14" s="21"/>
      <c r="E14" s="22"/>
      <c r="F14" s="23"/>
      <c r="G14" s="1"/>
      <c r="H14" s="1"/>
      <c r="I14" s="1"/>
    </row>
    <row r="15" spans="2:9" ht="12.75" customHeight="1">
      <c r="B15" s="19"/>
      <c r="C15" s="20" t="s">
        <v>15</v>
      </c>
      <c r="D15" s="21"/>
      <c r="E15" s="22"/>
      <c r="F15" s="23"/>
      <c r="G15" s="1"/>
      <c r="H15" s="1"/>
      <c r="I15" s="1"/>
    </row>
    <row r="16" spans="2:9" ht="21" customHeight="1">
      <c r="B16" s="24" t="s">
        <v>10</v>
      </c>
      <c r="C16" s="20" t="s">
        <v>16</v>
      </c>
      <c r="D16" s="21">
        <f>D13</f>
        <v>2</v>
      </c>
      <c r="E16" s="22">
        <f>D16</f>
        <v>2</v>
      </c>
      <c r="F16" s="23"/>
      <c r="G16" s="1"/>
      <c r="H16" s="1"/>
      <c r="I16" s="1"/>
    </row>
    <row r="17" spans="2:9" ht="37.5" customHeight="1">
      <c r="B17" s="24" t="s">
        <v>17</v>
      </c>
      <c r="C17" s="20"/>
      <c r="D17" s="21"/>
      <c r="E17" s="22">
        <f>IF(AND(D6&gt;0,D6&lt;=23),2,IF(AND(D6&gt;23,D6&lt;=47),4,IF(AND(D6&gt;47,D6&lt;=71),6,IF(AND(D6&gt;71,D6&lt;=95),8,0))))</f>
        <v>2</v>
      </c>
      <c r="F17" s="23"/>
      <c r="G17" s="1"/>
      <c r="H17" s="1"/>
      <c r="I17" s="1"/>
    </row>
    <row r="18" spans="2:9" ht="21" customHeight="1">
      <c r="B18" s="24" t="s">
        <v>10</v>
      </c>
      <c r="C18" s="20" t="s">
        <v>16</v>
      </c>
      <c r="D18" s="21">
        <f>ROUND((D6/24+0.46),0)</f>
        <v>1</v>
      </c>
      <c r="E18" s="22">
        <f>D18</f>
        <v>1</v>
      </c>
      <c r="F18" s="23"/>
      <c r="G18" s="1"/>
      <c r="H18" s="1"/>
      <c r="I18" s="1"/>
    </row>
    <row r="19" spans="2:9" ht="37.5" customHeight="1">
      <c r="B19" s="24" t="s">
        <v>18</v>
      </c>
      <c r="C19" s="20"/>
      <c r="D19" s="25">
        <v>1</v>
      </c>
      <c r="E19" s="22">
        <f>D19</f>
        <v>1</v>
      </c>
      <c r="F19" s="23"/>
      <c r="G19" s="1"/>
      <c r="H19" s="1"/>
      <c r="I19" s="1"/>
    </row>
    <row r="20" spans="2:9" ht="21" customHeight="1">
      <c r="B20" s="24" t="s">
        <v>19</v>
      </c>
      <c r="C20" s="20" t="s">
        <v>20</v>
      </c>
      <c r="D20" s="21">
        <f>D19</f>
        <v>1</v>
      </c>
      <c r="E20" s="22">
        <f>D19</f>
        <v>1</v>
      </c>
      <c r="F20" s="23"/>
      <c r="G20" s="1"/>
      <c r="H20" s="1"/>
      <c r="I20" s="1"/>
    </row>
    <row r="21" spans="2:9" ht="21" customHeight="1">
      <c r="B21" s="20" t="s">
        <v>21</v>
      </c>
      <c r="C21" s="20" t="s">
        <v>20</v>
      </c>
      <c r="D21" s="25">
        <v>1</v>
      </c>
      <c r="E21" s="22">
        <f>D21*2</f>
        <v>2</v>
      </c>
      <c r="F21" s="23"/>
      <c r="G21" s="1"/>
      <c r="H21" s="1"/>
      <c r="I21" s="1"/>
    </row>
    <row r="22" spans="2:9" ht="42" customHeight="1">
      <c r="B22" s="19" t="s">
        <v>22</v>
      </c>
      <c r="C22" s="20" t="s">
        <v>23</v>
      </c>
      <c r="D22" s="25">
        <v>1</v>
      </c>
      <c r="E22" s="22">
        <f>2*D22</f>
        <v>2</v>
      </c>
      <c r="F22" s="23"/>
      <c r="G22" s="26" t="s">
        <v>24</v>
      </c>
      <c r="H22" s="26"/>
      <c r="I22" s="26"/>
    </row>
    <row r="23" spans="2:9" ht="5.25" customHeight="1">
      <c r="B23" s="1"/>
      <c r="C23" s="1"/>
      <c r="D23" s="1"/>
      <c r="E23" s="1"/>
      <c r="F23" s="1"/>
      <c r="G23" s="27"/>
      <c r="H23" s="28"/>
      <c r="I23" s="29"/>
    </row>
    <row r="24" spans="2:9" ht="36.75" customHeight="1">
      <c r="B24" s="30" t="s">
        <v>25</v>
      </c>
      <c r="C24" s="30"/>
      <c r="D24" s="30"/>
      <c r="E24" s="31">
        <f>SUM(E11:E22)</f>
        <v>16</v>
      </c>
      <c r="F24" s="23"/>
      <c r="G24" s="32" t="s">
        <v>26</v>
      </c>
      <c r="H24" s="33">
        <f>E24*1.3</f>
        <v>20.8</v>
      </c>
      <c r="I24" s="34"/>
    </row>
    <row r="25" spans="2:9" ht="10.5" customHeight="1">
      <c r="B25" s="1"/>
      <c r="C25" s="35"/>
      <c r="D25" s="35"/>
      <c r="E25" s="23"/>
      <c r="F25" s="23"/>
      <c r="G25" s="32"/>
      <c r="H25" s="36"/>
      <c r="I25" s="34"/>
    </row>
    <row r="26" spans="2:9" ht="29.25" customHeight="1">
      <c r="B26" s="26" t="s">
        <v>27</v>
      </c>
      <c r="C26" s="26"/>
      <c r="D26" s="26"/>
      <c r="E26" s="37"/>
      <c r="F26" s="37"/>
      <c r="G26" s="38" t="s">
        <v>28</v>
      </c>
      <c r="H26" s="38"/>
      <c r="I26" s="38"/>
    </row>
    <row r="27" spans="2:9" ht="3.75" customHeight="1">
      <c r="B27" s="27"/>
      <c r="C27" s="5"/>
      <c r="D27" s="39"/>
      <c r="E27" s="37"/>
      <c r="F27" s="37"/>
      <c r="G27" s="40"/>
      <c r="H27" s="41"/>
      <c r="I27" s="42"/>
    </row>
    <row r="28" spans="2:9" ht="21" customHeight="1">
      <c r="B28" s="27"/>
      <c r="C28" s="43" t="s">
        <v>5</v>
      </c>
      <c r="D28" s="44" t="s">
        <v>6</v>
      </c>
      <c r="E28" s="37"/>
      <c r="F28" s="37"/>
      <c r="G28" s="45"/>
      <c r="H28" s="46" t="s">
        <v>29</v>
      </c>
      <c r="I28" s="47" t="s">
        <v>5</v>
      </c>
    </row>
    <row r="29" spans="2:10" ht="12.75" customHeight="1">
      <c r="B29" s="48" t="s">
        <v>30</v>
      </c>
      <c r="C29" s="49"/>
      <c r="D29" s="50"/>
      <c r="E29" s="1"/>
      <c r="F29" s="1"/>
      <c r="G29" s="51" t="s">
        <v>31</v>
      </c>
      <c r="H29" s="52"/>
      <c r="I29" s="53"/>
      <c r="J29" s="54"/>
    </row>
    <row r="30" spans="2:10" ht="12.75" customHeight="1">
      <c r="B30" s="55" t="s">
        <v>32</v>
      </c>
      <c r="C30" s="56" t="s">
        <v>33</v>
      </c>
      <c r="D30" s="57">
        <f>D8</f>
        <v>32</v>
      </c>
      <c r="E30" s="8"/>
      <c r="F30" s="8"/>
      <c r="G30" s="58" t="s">
        <v>34</v>
      </c>
      <c r="H30" s="59"/>
      <c r="I30" s="60"/>
      <c r="J30" s="61"/>
    </row>
    <row r="31" spans="2:10" ht="12.75" customHeight="1">
      <c r="B31" s="55"/>
      <c r="C31" s="62" t="s">
        <v>35</v>
      </c>
      <c r="D31" s="57"/>
      <c r="E31" s="8"/>
      <c r="F31" s="8"/>
      <c r="G31" s="63" t="s">
        <v>36</v>
      </c>
      <c r="H31" s="64" t="s">
        <v>37</v>
      </c>
      <c r="I31" s="65" t="s">
        <v>38</v>
      </c>
      <c r="J31" s="66"/>
    </row>
    <row r="32" spans="2:10" ht="12.75" customHeight="1">
      <c r="B32" s="55"/>
      <c r="C32" s="67" t="s">
        <v>39</v>
      </c>
      <c r="D32" s="57"/>
      <c r="E32" s="8"/>
      <c r="F32" s="8"/>
      <c r="G32" s="63" t="s">
        <v>40</v>
      </c>
      <c r="H32" s="64" t="s">
        <v>41</v>
      </c>
      <c r="I32" s="65" t="s">
        <v>42</v>
      </c>
      <c r="J32" s="66"/>
    </row>
    <row r="33" spans="2:9" ht="12.75" customHeight="1">
      <c r="B33" s="68" t="s">
        <v>43</v>
      </c>
      <c r="C33" s="62" t="s">
        <v>44</v>
      </c>
      <c r="D33" s="69">
        <f>D6</f>
        <v>16</v>
      </c>
      <c r="E33" s="8"/>
      <c r="F33" s="8"/>
      <c r="G33" s="63" t="s">
        <v>45</v>
      </c>
      <c r="H33" s="64" t="s">
        <v>46</v>
      </c>
      <c r="I33" s="65" t="s">
        <v>47</v>
      </c>
    </row>
    <row r="34" spans="2:9" ht="12.75" customHeight="1">
      <c r="B34" s="68"/>
      <c r="C34" s="62" t="s">
        <v>48</v>
      </c>
      <c r="D34" s="69"/>
      <c r="E34" s="8"/>
      <c r="F34" s="8"/>
      <c r="G34" s="70" t="s">
        <v>49</v>
      </c>
      <c r="H34" s="64"/>
      <c r="I34" s="65"/>
    </row>
    <row r="35" spans="2:9" ht="12.75" customHeight="1">
      <c r="B35" s="68"/>
      <c r="C35" s="62" t="s">
        <v>50</v>
      </c>
      <c r="D35" s="69"/>
      <c r="E35" s="8"/>
      <c r="F35" s="8"/>
      <c r="G35" s="63" t="s">
        <v>40</v>
      </c>
      <c r="H35" s="64" t="s">
        <v>41</v>
      </c>
      <c r="I35" s="65" t="s">
        <v>51</v>
      </c>
    </row>
    <row r="36" spans="2:9" ht="12.75" customHeight="1">
      <c r="B36" s="68" t="s">
        <v>52</v>
      </c>
      <c r="C36" s="62" t="s">
        <v>53</v>
      </c>
      <c r="D36" s="69">
        <f>D19</f>
        <v>1</v>
      </c>
      <c r="E36" s="8"/>
      <c r="F36" s="8"/>
      <c r="G36" s="63" t="s">
        <v>45</v>
      </c>
      <c r="H36" s="64" t="s">
        <v>46</v>
      </c>
      <c r="I36" s="65" t="s">
        <v>54</v>
      </c>
    </row>
    <row r="37" spans="2:9" ht="12.75" customHeight="1">
      <c r="B37" s="68"/>
      <c r="C37" s="62" t="s">
        <v>55</v>
      </c>
      <c r="D37" s="69"/>
      <c r="E37" s="8"/>
      <c r="F37" s="8"/>
      <c r="G37" s="71" t="s">
        <v>56</v>
      </c>
      <c r="H37" s="72" t="s">
        <v>57</v>
      </c>
      <c r="I37" s="73" t="s">
        <v>58</v>
      </c>
    </row>
    <row r="38" spans="2:9" ht="12.75" customHeight="1">
      <c r="B38" s="68"/>
      <c r="C38" s="62" t="s">
        <v>59</v>
      </c>
      <c r="D38" s="69"/>
      <c r="E38" s="8"/>
      <c r="F38" s="8"/>
      <c r="G38" s="51" t="s">
        <v>60</v>
      </c>
      <c r="H38" s="52"/>
      <c r="I38" s="53"/>
    </row>
    <row r="39" spans="2:11" ht="12.75" customHeight="1">
      <c r="B39" s="74" t="s">
        <v>61</v>
      </c>
      <c r="C39" s="74"/>
      <c r="D39" s="74"/>
      <c r="E39" s="8"/>
      <c r="F39" s="8"/>
      <c r="G39" s="58" t="s">
        <v>62</v>
      </c>
      <c r="H39" s="75"/>
      <c r="I39" s="76"/>
      <c r="K39" s="77"/>
    </row>
    <row r="40" spans="2:9" ht="12.75" customHeight="1">
      <c r="B40" s="78" t="s">
        <v>63</v>
      </c>
      <c r="C40" s="62" t="s">
        <v>64</v>
      </c>
      <c r="D40" s="79">
        <f>D8</f>
        <v>32</v>
      </c>
      <c r="E40" s="8"/>
      <c r="F40" s="8"/>
      <c r="G40" s="63" t="s">
        <v>40</v>
      </c>
      <c r="H40" s="64" t="s">
        <v>41</v>
      </c>
      <c r="I40" s="65" t="s">
        <v>65</v>
      </c>
    </row>
    <row r="41" spans="2:9" ht="12.75" customHeight="1">
      <c r="B41" s="78"/>
      <c r="C41" s="62" t="s">
        <v>66</v>
      </c>
      <c r="D41" s="79"/>
      <c r="E41" s="8"/>
      <c r="F41" s="8"/>
      <c r="G41" s="63" t="s">
        <v>45</v>
      </c>
      <c r="H41" s="64" t="s">
        <v>46</v>
      </c>
      <c r="I41" s="65" t="s">
        <v>67</v>
      </c>
    </row>
    <row r="42" spans="2:9" ht="12.75" customHeight="1">
      <c r="B42" s="78"/>
      <c r="C42" s="62" t="s">
        <v>68</v>
      </c>
      <c r="D42" s="79"/>
      <c r="E42" s="1"/>
      <c r="F42" s="1"/>
      <c r="G42" s="63" t="s">
        <v>56</v>
      </c>
      <c r="H42" s="64" t="s">
        <v>57</v>
      </c>
      <c r="I42" s="65" t="s">
        <v>69</v>
      </c>
    </row>
    <row r="43" spans="2:9" ht="12.75" customHeight="1">
      <c r="B43" s="80" t="s">
        <v>70</v>
      </c>
      <c r="C43" s="62" t="s">
        <v>71</v>
      </c>
      <c r="D43" s="79"/>
      <c r="E43" s="1"/>
      <c r="F43" s="1"/>
      <c r="G43" s="71" t="s">
        <v>72</v>
      </c>
      <c r="H43" s="72" t="s">
        <v>73</v>
      </c>
      <c r="I43" s="73" t="s">
        <v>74</v>
      </c>
    </row>
    <row r="44" spans="2:9" ht="12.75" customHeight="1">
      <c r="B44" s="80"/>
      <c r="C44" s="62" t="s">
        <v>75</v>
      </c>
      <c r="D44" s="79"/>
      <c r="E44" s="1"/>
      <c r="F44" s="1"/>
      <c r="G44" s="51" t="s">
        <v>76</v>
      </c>
      <c r="H44" s="52"/>
      <c r="I44" s="53"/>
    </row>
    <row r="45" spans="2:9" ht="12.75" customHeight="1">
      <c r="B45" s="80"/>
      <c r="C45" s="81" t="s">
        <v>77</v>
      </c>
      <c r="D45" s="79"/>
      <c r="E45" s="1"/>
      <c r="F45" s="1"/>
      <c r="G45" s="58" t="s">
        <v>62</v>
      </c>
      <c r="H45" s="59"/>
      <c r="I45" s="60"/>
    </row>
    <row r="46" spans="2:9" ht="12.75" customHeight="1">
      <c r="B46" s="82"/>
      <c r="C46" s="83"/>
      <c r="D46" s="23"/>
      <c r="E46" s="1"/>
      <c r="F46" s="1"/>
      <c r="G46" s="84" t="s">
        <v>78</v>
      </c>
      <c r="H46" s="64" t="s">
        <v>79</v>
      </c>
      <c r="I46" s="65" t="s">
        <v>80</v>
      </c>
    </row>
    <row r="47" spans="2:9" ht="12.75" customHeight="1">
      <c r="B47" s="85" t="s">
        <v>81</v>
      </c>
      <c r="C47" s="85"/>
      <c r="D47" s="86">
        <f>D8*40</f>
        <v>1280</v>
      </c>
      <c r="E47" s="1"/>
      <c r="F47" s="1"/>
      <c r="G47" s="84" t="s">
        <v>82</v>
      </c>
      <c r="H47" s="64" t="s">
        <v>83</v>
      </c>
      <c r="I47" s="65" t="s">
        <v>84</v>
      </c>
    </row>
    <row r="48" spans="2:9" ht="12.75" customHeight="1">
      <c r="B48" s="85"/>
      <c r="C48" s="85"/>
      <c r="D48" s="86"/>
      <c r="E48" s="1"/>
      <c r="F48" s="1"/>
      <c r="G48" s="84" t="s">
        <v>85</v>
      </c>
      <c r="H48" s="64" t="s">
        <v>86</v>
      </c>
      <c r="I48" s="65" t="s">
        <v>87</v>
      </c>
    </row>
    <row r="49" spans="2:9" ht="12.75" customHeight="1">
      <c r="B49" s="87" t="s">
        <v>88</v>
      </c>
      <c r="C49" s="87"/>
      <c r="D49" s="86"/>
      <c r="E49" s="1"/>
      <c r="F49" s="1"/>
      <c r="G49" s="84" t="s">
        <v>89</v>
      </c>
      <c r="H49" s="64" t="s">
        <v>90</v>
      </c>
      <c r="I49" s="65" t="s">
        <v>91</v>
      </c>
    </row>
    <row r="50" spans="2:9" ht="12.75" customHeight="1">
      <c r="B50" s="88"/>
      <c r="C50" s="89"/>
      <c r="D50" s="89"/>
      <c r="E50" s="1"/>
      <c r="F50" s="1"/>
      <c r="G50" s="70" t="s">
        <v>92</v>
      </c>
      <c r="H50" s="90"/>
      <c r="I50" s="91"/>
    </row>
    <row r="51" spans="2:9" ht="12.75" customHeight="1">
      <c r="B51" s="92"/>
      <c r="C51" s="93" t="s">
        <v>93</v>
      </c>
      <c r="D51" s="94" t="s">
        <v>94</v>
      </c>
      <c r="E51" s="1"/>
      <c r="F51" s="1"/>
      <c r="G51" s="63" t="s">
        <v>89</v>
      </c>
      <c r="H51" s="64" t="s">
        <v>90</v>
      </c>
      <c r="I51" s="65" t="s">
        <v>95</v>
      </c>
    </row>
    <row r="52" spans="2:9" ht="12.75" customHeight="1">
      <c r="B52" s="95"/>
      <c r="C52" s="93"/>
      <c r="D52" s="94"/>
      <c r="E52" s="1"/>
      <c r="F52" s="1"/>
      <c r="G52" s="70" t="s">
        <v>96</v>
      </c>
      <c r="H52" s="90"/>
      <c r="I52" s="91"/>
    </row>
    <row r="53" spans="2:9" ht="12.75" customHeight="1">
      <c r="B53" s="96" t="s">
        <v>97</v>
      </c>
      <c r="C53" s="96"/>
      <c r="D53" s="96"/>
      <c r="E53" s="1"/>
      <c r="F53" s="1"/>
      <c r="G53" s="63" t="s">
        <v>89</v>
      </c>
      <c r="H53" s="64" t="s">
        <v>90</v>
      </c>
      <c r="I53" s="65" t="s">
        <v>98</v>
      </c>
    </row>
    <row r="54" spans="2:9" ht="12.75" customHeight="1">
      <c r="B54" s="97" t="s">
        <v>99</v>
      </c>
      <c r="C54" s="98" t="s">
        <v>100</v>
      </c>
      <c r="D54" s="76" t="s">
        <v>101</v>
      </c>
      <c r="E54" s="1"/>
      <c r="F54" s="1"/>
      <c r="G54" s="70" t="s">
        <v>102</v>
      </c>
      <c r="H54" s="90"/>
      <c r="I54" s="91"/>
    </row>
    <row r="55" spans="2:9" ht="12.75" customHeight="1">
      <c r="B55" s="99" t="s">
        <v>103</v>
      </c>
      <c r="C55" s="98" t="s">
        <v>104</v>
      </c>
      <c r="D55" s="100"/>
      <c r="E55" s="1"/>
      <c r="F55" s="1"/>
      <c r="G55" s="63" t="s">
        <v>89</v>
      </c>
      <c r="H55" s="101" t="s">
        <v>90</v>
      </c>
      <c r="I55" s="65" t="s">
        <v>105</v>
      </c>
    </row>
    <row r="56" spans="2:9" ht="12.75" customHeight="1">
      <c r="B56" s="96" t="s">
        <v>106</v>
      </c>
      <c r="C56" s="96"/>
      <c r="D56" s="96"/>
      <c r="E56" s="1"/>
      <c r="F56" s="1"/>
      <c r="G56" s="102" t="s">
        <v>107</v>
      </c>
      <c r="H56" s="103" t="s">
        <v>108</v>
      </c>
      <c r="I56" s="104" t="s">
        <v>109</v>
      </c>
    </row>
    <row r="57" spans="2:12" ht="12.75">
      <c r="B57" s="97" t="s">
        <v>99</v>
      </c>
      <c r="C57" s="98" t="s">
        <v>110</v>
      </c>
      <c r="D57" s="100" t="s">
        <v>111</v>
      </c>
      <c r="E57" s="1"/>
      <c r="F57" s="1"/>
      <c r="G57" s="105"/>
      <c r="H57" s="106"/>
      <c r="I57" s="107"/>
      <c r="J57" s="28"/>
      <c r="K57" s="28"/>
      <c r="L57" s="28"/>
    </row>
    <row r="58" spans="2:9" ht="12.75" customHeight="1">
      <c r="B58" s="80" t="s">
        <v>112</v>
      </c>
      <c r="C58" s="108"/>
      <c r="D58" s="104" t="s">
        <v>113</v>
      </c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="1" customFormat="1" ht="12.75"/>
    <row r="82" s="1" customFormat="1" ht="12.75"/>
    <row r="83" s="1" customFormat="1" ht="12.75"/>
    <row r="84" s="1" customFormat="1" ht="12.75"/>
  </sheetData>
  <sheetProtection sheet="1" objects="1" scenarios="1"/>
  <mergeCells count="28">
    <mergeCell ref="B1:D1"/>
    <mergeCell ref="A4:C4"/>
    <mergeCell ref="A6:C6"/>
    <mergeCell ref="B13:B15"/>
    <mergeCell ref="D13:D15"/>
    <mergeCell ref="E13:E15"/>
    <mergeCell ref="G22:I22"/>
    <mergeCell ref="B24:D24"/>
    <mergeCell ref="B26:D26"/>
    <mergeCell ref="G26:I26"/>
    <mergeCell ref="B30:B32"/>
    <mergeCell ref="D30:D32"/>
    <mergeCell ref="B33:B35"/>
    <mergeCell ref="D33:D35"/>
    <mergeCell ref="B36:B38"/>
    <mergeCell ref="D36:D38"/>
    <mergeCell ref="B39:D39"/>
    <mergeCell ref="B40:B42"/>
    <mergeCell ref="D40:D45"/>
    <mergeCell ref="B43:B45"/>
    <mergeCell ref="B47:C48"/>
    <mergeCell ref="D47:D49"/>
    <mergeCell ref="B49:C49"/>
    <mergeCell ref="C50:D50"/>
    <mergeCell ref="C51:C52"/>
    <mergeCell ref="D51:D52"/>
    <mergeCell ref="B53:D53"/>
    <mergeCell ref="B56:D56"/>
  </mergeCells>
  <printOptions/>
  <pageMargins left="0.25972222222222224" right="0.2" top="0.4902777777777778" bottom="0.20972222222222223" header="0.5118055555555556" footer="0.5118055555555556"/>
  <pageSetup horizontalDpi="300" verticalDpi="300" orientation="portrait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showGridLines="0" showRowColHeaders="0" workbookViewId="0" topLeftCell="B1">
      <selection activeCell="E32" sqref="E32"/>
    </sheetView>
  </sheetViews>
  <sheetFormatPr defaultColWidth="11.421875" defaultRowHeight="12.75"/>
  <cols>
    <col min="1" max="1" width="12.00390625" style="1" customWidth="1"/>
    <col min="2" max="2" width="30.57421875" style="0" customWidth="1"/>
    <col min="3" max="3" width="11.7109375" style="0" customWidth="1"/>
    <col min="4" max="4" width="8.28125" style="0" customWidth="1"/>
    <col min="5" max="5" width="8.421875" style="0" customWidth="1"/>
    <col min="6" max="6" width="2.28125" style="0" customWidth="1"/>
    <col min="7" max="7" width="21.7109375" style="0" customWidth="1"/>
    <col min="8" max="8" width="7.28125" style="0" customWidth="1"/>
    <col min="9" max="9" width="8.00390625" style="1" customWidth="1"/>
    <col min="10" max="58" width="11.421875" style="1" customWidth="1"/>
  </cols>
  <sheetData>
    <row r="1" spans="2:8" ht="42" customHeight="1">
      <c r="B1" s="109" t="s">
        <v>0</v>
      </c>
      <c r="C1" s="109"/>
      <c r="D1" s="109"/>
      <c r="E1" s="110" t="s">
        <v>114</v>
      </c>
      <c r="F1" s="4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2:8" ht="21.75" customHeight="1">
      <c r="B3" s="1"/>
      <c r="C3" s="1"/>
      <c r="D3" s="1"/>
      <c r="E3" s="1"/>
      <c r="F3" s="1"/>
      <c r="G3" s="1"/>
      <c r="H3" s="1"/>
    </row>
    <row r="4" spans="1:8" ht="34.5" customHeight="1">
      <c r="A4" s="5" t="s">
        <v>2</v>
      </c>
      <c r="B4" s="5"/>
      <c r="C4" s="5"/>
      <c r="D4" s="6">
        <v>0</v>
      </c>
      <c r="E4" s="1"/>
      <c r="F4" s="1"/>
      <c r="G4" s="1"/>
      <c r="H4" s="1"/>
    </row>
    <row r="5" spans="1:8" ht="6.75" customHeight="1">
      <c r="A5" s="7"/>
      <c r="B5" s="7"/>
      <c r="C5" s="8"/>
      <c r="D5" s="1"/>
      <c r="E5" s="1"/>
      <c r="F5" s="1"/>
      <c r="G5" s="1"/>
      <c r="H5" s="1"/>
    </row>
    <row r="6" spans="1:8" ht="33.75" customHeight="1">
      <c r="A6" s="9" t="s">
        <v>3</v>
      </c>
      <c r="B6" s="9"/>
      <c r="C6" s="9"/>
      <c r="D6" s="6">
        <v>0</v>
      </c>
      <c r="E6" s="1"/>
      <c r="F6" s="1"/>
      <c r="G6" s="1"/>
      <c r="H6" s="1"/>
    </row>
    <row r="7" spans="1:8" ht="6.75" customHeight="1">
      <c r="A7" s="8"/>
      <c r="B7" s="8"/>
      <c r="C7" s="8"/>
      <c r="D7" s="10"/>
      <c r="E7" s="10"/>
      <c r="F7" s="10"/>
      <c r="G7" s="1"/>
      <c r="H7" s="1"/>
    </row>
    <row r="8" spans="1:8" ht="33.75" customHeight="1">
      <c r="A8" s="8"/>
      <c r="B8" s="11"/>
      <c r="C8" s="12" t="s">
        <v>4</v>
      </c>
      <c r="D8" s="13">
        <f>SUM(D4:D6)</f>
        <v>0</v>
      </c>
      <c r="E8" s="10"/>
      <c r="F8" s="10"/>
      <c r="G8" s="1"/>
      <c r="H8" s="1"/>
    </row>
    <row r="9" spans="2:8" ht="9" customHeight="1">
      <c r="B9" s="14"/>
      <c r="C9" s="1"/>
      <c r="D9" s="10"/>
      <c r="E9" s="10"/>
      <c r="F9" s="10"/>
      <c r="G9" s="1"/>
      <c r="H9" s="1"/>
    </row>
    <row r="10" spans="2:8" ht="24" customHeight="1">
      <c r="B10" s="1"/>
      <c r="C10" s="111" t="s">
        <v>5</v>
      </c>
      <c r="D10" s="112" t="s">
        <v>6</v>
      </c>
      <c r="E10" s="113" t="s">
        <v>7</v>
      </c>
      <c r="F10" s="18"/>
      <c r="G10" s="1"/>
      <c r="H10" s="1"/>
    </row>
    <row r="11" spans="2:8" ht="24.75">
      <c r="B11" s="114" t="s">
        <v>8</v>
      </c>
      <c r="C11" s="115" t="s">
        <v>9</v>
      </c>
      <c r="D11" s="116">
        <f>ROUND((D4/48+0.48),0)</f>
        <v>0</v>
      </c>
      <c r="E11" s="117">
        <f>D11</f>
        <v>0</v>
      </c>
      <c r="F11" s="23"/>
      <c r="G11" s="1"/>
      <c r="H11" s="1"/>
    </row>
    <row r="12" spans="2:8" ht="39.75" customHeight="1">
      <c r="B12" s="118" t="s">
        <v>10</v>
      </c>
      <c r="C12" s="118" t="s">
        <v>11</v>
      </c>
      <c r="D12" s="116">
        <f>D11</f>
        <v>0</v>
      </c>
      <c r="E12" s="117">
        <f>D12*2</f>
        <v>0</v>
      </c>
      <c r="F12" s="23"/>
      <c r="G12" s="1"/>
      <c r="H12" s="1"/>
    </row>
    <row r="13" spans="2:8" ht="12" customHeight="1">
      <c r="B13" s="114" t="s">
        <v>12</v>
      </c>
      <c r="C13" s="118" t="s">
        <v>115</v>
      </c>
      <c r="D13" s="116">
        <f>ROUND((D8/24+0.46),0)</f>
        <v>0</v>
      </c>
      <c r="E13" s="117">
        <f>D13</f>
        <v>0</v>
      </c>
      <c r="F13" s="23"/>
      <c r="G13" s="1"/>
      <c r="H13" s="1"/>
    </row>
    <row r="14" spans="2:8" ht="12" customHeight="1">
      <c r="B14" s="114"/>
      <c r="C14" s="118" t="s">
        <v>116</v>
      </c>
      <c r="D14" s="116"/>
      <c r="E14" s="117"/>
      <c r="F14" s="23"/>
      <c r="G14" s="1"/>
      <c r="H14" s="1"/>
    </row>
    <row r="15" spans="2:8" ht="12.75" customHeight="1">
      <c r="B15" s="114"/>
      <c r="C15" s="118" t="s">
        <v>117</v>
      </c>
      <c r="D15" s="116"/>
      <c r="E15" s="117"/>
      <c r="F15" s="23"/>
      <c r="G15" s="1"/>
      <c r="H15" s="1"/>
    </row>
    <row r="16" spans="2:8" ht="21" customHeight="1">
      <c r="B16" s="118" t="s">
        <v>10</v>
      </c>
      <c r="C16" s="118" t="s">
        <v>16</v>
      </c>
      <c r="D16" s="116">
        <f>D13</f>
        <v>0</v>
      </c>
      <c r="E16" s="117">
        <f>D16</f>
        <v>0</v>
      </c>
      <c r="F16" s="23"/>
      <c r="G16" s="1"/>
      <c r="H16" s="1"/>
    </row>
    <row r="17" spans="2:8" ht="37.5" customHeight="1">
      <c r="B17" s="118" t="s">
        <v>17</v>
      </c>
      <c r="C17" s="118"/>
      <c r="D17" s="116"/>
      <c r="E17" s="117">
        <f>IF(AND(D6&gt;0,D6&lt;=23),2,IF(AND(D6&gt;23,D6&lt;=47),4,IF(AND(D6&gt;47,D6&lt;=71),6,IF(AND(D6&gt;71,D6&lt;=95),8,0))))</f>
        <v>0</v>
      </c>
      <c r="F17" s="23"/>
      <c r="G17" s="1"/>
      <c r="H17" s="1"/>
    </row>
    <row r="18" spans="2:8" ht="21" customHeight="1">
      <c r="B18" s="118" t="s">
        <v>10</v>
      </c>
      <c r="C18" s="118" t="s">
        <v>16</v>
      </c>
      <c r="D18" s="116">
        <f>ROUND((D6/24+0.46),0)</f>
        <v>0</v>
      </c>
      <c r="E18" s="117">
        <f>D18</f>
        <v>0</v>
      </c>
      <c r="F18" s="23"/>
      <c r="G18" s="1"/>
      <c r="H18" s="1"/>
    </row>
    <row r="19" spans="2:8" ht="37.5" customHeight="1">
      <c r="B19" s="118" t="s">
        <v>18</v>
      </c>
      <c r="C19" s="118"/>
      <c r="D19" s="119">
        <v>0</v>
      </c>
      <c r="E19" s="117">
        <f>D19</f>
        <v>0</v>
      </c>
      <c r="F19" s="23"/>
      <c r="G19" s="1"/>
      <c r="H19" s="1"/>
    </row>
    <row r="20" spans="2:8" ht="21" customHeight="1">
      <c r="B20" s="118" t="s">
        <v>19</v>
      </c>
      <c r="C20" s="118" t="s">
        <v>20</v>
      </c>
      <c r="D20" s="116">
        <f>D19</f>
        <v>0</v>
      </c>
      <c r="E20" s="117">
        <f>D20</f>
        <v>0</v>
      </c>
      <c r="F20" s="23"/>
      <c r="G20" s="1"/>
      <c r="H20" s="1"/>
    </row>
    <row r="21" spans="2:8" ht="21" customHeight="1">
      <c r="B21" s="118" t="s">
        <v>21</v>
      </c>
      <c r="C21" s="118" t="s">
        <v>20</v>
      </c>
      <c r="D21" s="119">
        <v>0</v>
      </c>
      <c r="E21" s="117">
        <f>D21*2</f>
        <v>0</v>
      </c>
      <c r="F21" s="23"/>
      <c r="G21" s="1"/>
      <c r="H21" s="1"/>
    </row>
    <row r="22" spans="2:9" ht="42" customHeight="1">
      <c r="B22" s="114" t="s">
        <v>22</v>
      </c>
      <c r="C22" s="118" t="s">
        <v>23</v>
      </c>
      <c r="D22" s="119">
        <v>0</v>
      </c>
      <c r="E22" s="117">
        <f>2*D22</f>
        <v>0</v>
      </c>
      <c r="F22" s="23"/>
      <c r="G22" s="26" t="s">
        <v>24</v>
      </c>
      <c r="H22" s="26"/>
      <c r="I22" s="26"/>
    </row>
    <row r="23" spans="2:9" ht="5.25" customHeight="1">
      <c r="B23" s="1"/>
      <c r="C23" s="1"/>
      <c r="D23" s="1"/>
      <c r="E23" s="1"/>
      <c r="F23" s="1"/>
      <c r="G23" s="27"/>
      <c r="H23" s="28"/>
      <c r="I23" s="29"/>
    </row>
    <row r="24" spans="2:9" ht="36.75" customHeight="1">
      <c r="B24" s="5" t="s">
        <v>25</v>
      </c>
      <c r="C24" s="5"/>
      <c r="D24" s="5"/>
      <c r="E24" s="120">
        <f>SUM(E11:E22)</f>
        <v>0</v>
      </c>
      <c r="F24" s="23"/>
      <c r="G24" s="32" t="s">
        <v>26</v>
      </c>
      <c r="H24" s="33">
        <f>E24*1.3</f>
        <v>0</v>
      </c>
      <c r="I24" s="34"/>
    </row>
    <row r="25" spans="2:9" ht="6.75" customHeight="1">
      <c r="B25" s="1"/>
      <c r="C25" s="35"/>
      <c r="D25" s="35"/>
      <c r="E25" s="23"/>
      <c r="F25" s="23"/>
      <c r="G25" s="32"/>
      <c r="H25" s="36"/>
      <c r="I25" s="34"/>
    </row>
    <row r="26" spans="2:9" ht="29.25" customHeight="1">
      <c r="B26" s="26" t="s">
        <v>27</v>
      </c>
      <c r="C26" s="26"/>
      <c r="D26" s="26"/>
      <c r="E26" s="37"/>
      <c r="F26" s="37"/>
      <c r="G26" s="38" t="s">
        <v>28</v>
      </c>
      <c r="H26" s="38"/>
      <c r="I26" s="38"/>
    </row>
    <row r="27" spans="2:9" ht="3.75" customHeight="1">
      <c r="B27" s="27"/>
      <c r="C27" s="5"/>
      <c r="D27" s="39"/>
      <c r="E27" s="37"/>
      <c r="F27" s="37"/>
      <c r="G27" s="40"/>
      <c r="H27" s="41"/>
      <c r="I27" s="42"/>
    </row>
    <row r="28" spans="2:9" ht="21" customHeight="1">
      <c r="B28" s="27"/>
      <c r="C28" s="112" t="s">
        <v>5</v>
      </c>
      <c r="D28" s="121" t="s">
        <v>6</v>
      </c>
      <c r="E28" s="37"/>
      <c r="F28" s="37"/>
      <c r="G28" s="45"/>
      <c r="H28" s="46" t="s">
        <v>29</v>
      </c>
      <c r="I28" s="47" t="s">
        <v>5</v>
      </c>
    </row>
    <row r="29" spans="2:10" ht="12.75" customHeight="1">
      <c r="B29" s="122" t="s">
        <v>30</v>
      </c>
      <c r="C29" s="123"/>
      <c r="D29" s="124"/>
      <c r="E29" s="1"/>
      <c r="F29" s="1"/>
      <c r="G29" s="125" t="s">
        <v>31</v>
      </c>
      <c r="H29" s="126"/>
      <c r="I29" s="127"/>
      <c r="J29" s="54"/>
    </row>
    <row r="30" spans="2:10" ht="12.75" customHeight="1">
      <c r="B30" s="128" t="s">
        <v>32</v>
      </c>
      <c r="C30" s="129" t="s">
        <v>118</v>
      </c>
      <c r="D30" s="130">
        <f>D8</f>
        <v>0</v>
      </c>
      <c r="E30" s="8"/>
      <c r="F30" s="8"/>
      <c r="G30" s="58" t="s">
        <v>34</v>
      </c>
      <c r="H30" s="59"/>
      <c r="I30" s="60"/>
      <c r="J30" s="61"/>
    </row>
    <row r="31" spans="2:10" ht="12.75" customHeight="1">
      <c r="B31" s="128"/>
      <c r="C31" s="131" t="s">
        <v>119</v>
      </c>
      <c r="D31" s="130"/>
      <c r="E31" s="8"/>
      <c r="F31" s="8"/>
      <c r="G31" s="63" t="s">
        <v>36</v>
      </c>
      <c r="H31" s="64" t="s">
        <v>37</v>
      </c>
      <c r="I31" s="65" t="s">
        <v>38</v>
      </c>
      <c r="J31" s="66"/>
    </row>
    <row r="32" spans="2:10" ht="12.75" customHeight="1">
      <c r="B32" s="128"/>
      <c r="C32" s="131" t="s">
        <v>120</v>
      </c>
      <c r="D32" s="130"/>
      <c r="E32" s="8"/>
      <c r="F32" s="8"/>
      <c r="G32" s="63" t="s">
        <v>40</v>
      </c>
      <c r="H32" s="64" t="s">
        <v>41</v>
      </c>
      <c r="I32" s="65" t="s">
        <v>42</v>
      </c>
      <c r="J32" s="66"/>
    </row>
    <row r="33" spans="2:9" ht="12.75" customHeight="1">
      <c r="B33" s="132" t="s">
        <v>43</v>
      </c>
      <c r="C33" s="131" t="s">
        <v>121</v>
      </c>
      <c r="D33" s="133">
        <f>D6</f>
        <v>0</v>
      </c>
      <c r="E33" s="8"/>
      <c r="F33" s="8"/>
      <c r="G33" s="63" t="s">
        <v>45</v>
      </c>
      <c r="H33" s="64" t="s">
        <v>46</v>
      </c>
      <c r="I33" s="65" t="s">
        <v>47</v>
      </c>
    </row>
    <row r="34" spans="2:9" ht="12.75" customHeight="1">
      <c r="B34" s="132"/>
      <c r="C34" s="131" t="s">
        <v>122</v>
      </c>
      <c r="D34" s="133"/>
      <c r="E34" s="8"/>
      <c r="F34" s="8"/>
      <c r="G34" s="70" t="s">
        <v>49</v>
      </c>
      <c r="H34" s="64"/>
      <c r="I34" s="65"/>
    </row>
    <row r="35" spans="2:9" ht="12.75" customHeight="1">
      <c r="B35" s="132"/>
      <c r="C35" s="131" t="s">
        <v>123</v>
      </c>
      <c r="D35" s="133"/>
      <c r="E35" s="8"/>
      <c r="F35" s="8"/>
      <c r="G35" s="63" t="s">
        <v>40</v>
      </c>
      <c r="H35" s="64" t="s">
        <v>41</v>
      </c>
      <c r="I35" s="65" t="s">
        <v>51</v>
      </c>
    </row>
    <row r="36" spans="2:9" ht="12.75" customHeight="1">
      <c r="B36" s="132" t="s">
        <v>52</v>
      </c>
      <c r="C36" s="131" t="s">
        <v>124</v>
      </c>
      <c r="D36" s="133">
        <f>D19</f>
        <v>0</v>
      </c>
      <c r="E36" s="8"/>
      <c r="F36" s="8"/>
      <c r="G36" s="63" t="s">
        <v>45</v>
      </c>
      <c r="H36" s="64" t="s">
        <v>46</v>
      </c>
      <c r="I36" s="65" t="s">
        <v>54</v>
      </c>
    </row>
    <row r="37" spans="2:9" ht="12.75" customHeight="1">
      <c r="B37" s="132"/>
      <c r="C37" s="131" t="s">
        <v>125</v>
      </c>
      <c r="D37" s="133"/>
      <c r="E37" s="8"/>
      <c r="F37" s="8"/>
      <c r="G37" s="71" t="s">
        <v>56</v>
      </c>
      <c r="H37" s="72" t="s">
        <v>57</v>
      </c>
      <c r="I37" s="73" t="s">
        <v>58</v>
      </c>
    </row>
    <row r="38" spans="2:9" ht="12.75" customHeight="1">
      <c r="B38" s="132"/>
      <c r="C38" s="131" t="s">
        <v>126</v>
      </c>
      <c r="D38" s="133"/>
      <c r="E38" s="8"/>
      <c r="F38" s="8"/>
      <c r="G38" s="125" t="s">
        <v>60</v>
      </c>
      <c r="H38" s="126"/>
      <c r="I38" s="127"/>
    </row>
    <row r="39" spans="2:11" ht="12.75" customHeight="1">
      <c r="B39" s="134" t="s">
        <v>61</v>
      </c>
      <c r="C39" s="134"/>
      <c r="D39" s="134"/>
      <c r="E39" s="8"/>
      <c r="F39" s="8"/>
      <c r="G39" s="58" t="s">
        <v>62</v>
      </c>
      <c r="H39" s="75"/>
      <c r="I39" s="76"/>
      <c r="K39" s="77"/>
    </row>
    <row r="40" spans="2:9" ht="12.75" customHeight="1">
      <c r="B40" s="135" t="s">
        <v>63</v>
      </c>
      <c r="C40" s="136" t="s">
        <v>127</v>
      </c>
      <c r="D40" s="79">
        <f>D8</f>
        <v>0</v>
      </c>
      <c r="E40" s="8"/>
      <c r="F40" s="8"/>
      <c r="G40" s="63" t="s">
        <v>40</v>
      </c>
      <c r="H40" s="64" t="s">
        <v>41</v>
      </c>
      <c r="I40" s="65" t="s">
        <v>65</v>
      </c>
    </row>
    <row r="41" spans="2:9" ht="12.75" customHeight="1">
      <c r="B41" s="135"/>
      <c r="C41" s="131" t="s">
        <v>128</v>
      </c>
      <c r="D41" s="79"/>
      <c r="E41" s="8"/>
      <c r="F41" s="8"/>
      <c r="G41" s="63" t="s">
        <v>45</v>
      </c>
      <c r="H41" s="64" t="s">
        <v>46</v>
      </c>
      <c r="I41" s="65" t="s">
        <v>67</v>
      </c>
    </row>
    <row r="42" spans="2:9" ht="12.75" customHeight="1">
      <c r="B42" s="135"/>
      <c r="C42" s="131" t="s">
        <v>129</v>
      </c>
      <c r="D42" s="79"/>
      <c r="E42" s="1"/>
      <c r="F42" s="1"/>
      <c r="G42" s="63" t="s">
        <v>56</v>
      </c>
      <c r="H42" s="64" t="s">
        <v>57</v>
      </c>
      <c r="I42" s="65" t="s">
        <v>69</v>
      </c>
    </row>
    <row r="43" spans="2:9" ht="12.75" customHeight="1">
      <c r="B43" s="137" t="s">
        <v>70</v>
      </c>
      <c r="C43" s="131" t="s">
        <v>130</v>
      </c>
      <c r="D43" s="79"/>
      <c r="E43" s="1"/>
      <c r="F43" s="1"/>
      <c r="G43" s="71" t="s">
        <v>72</v>
      </c>
      <c r="H43" s="72" t="s">
        <v>73</v>
      </c>
      <c r="I43" s="73" t="s">
        <v>74</v>
      </c>
    </row>
    <row r="44" spans="2:9" ht="12.75" customHeight="1">
      <c r="B44" s="137"/>
      <c r="C44" s="131" t="s">
        <v>131</v>
      </c>
      <c r="D44" s="79"/>
      <c r="E44" s="1"/>
      <c r="F44" s="1"/>
      <c r="G44" s="125" t="s">
        <v>76</v>
      </c>
      <c r="H44" s="126"/>
      <c r="I44" s="127"/>
    </row>
    <row r="45" spans="2:9" ht="12.75" customHeight="1">
      <c r="B45" s="137"/>
      <c r="C45" s="138" t="s">
        <v>132</v>
      </c>
      <c r="D45" s="79"/>
      <c r="E45" s="1"/>
      <c r="F45" s="1"/>
      <c r="G45" s="58" t="s">
        <v>62</v>
      </c>
      <c r="H45" s="59"/>
      <c r="I45" s="60"/>
    </row>
    <row r="46" spans="2:9" ht="12.75" customHeight="1">
      <c r="B46" s="82"/>
      <c r="C46" s="83"/>
      <c r="D46" s="23"/>
      <c r="E46" s="1"/>
      <c r="F46" s="1"/>
      <c r="G46" s="84" t="s">
        <v>78</v>
      </c>
      <c r="H46" s="64" t="s">
        <v>79</v>
      </c>
      <c r="I46" s="65" t="s">
        <v>80</v>
      </c>
    </row>
    <row r="47" spans="2:9" ht="12.75" customHeight="1">
      <c r="B47" s="85" t="s">
        <v>81</v>
      </c>
      <c r="C47" s="85"/>
      <c r="D47" s="86">
        <f>D8*40</f>
        <v>0</v>
      </c>
      <c r="E47" s="1"/>
      <c r="F47" s="1"/>
      <c r="G47" s="84" t="s">
        <v>82</v>
      </c>
      <c r="H47" s="64" t="s">
        <v>83</v>
      </c>
      <c r="I47" s="65" t="s">
        <v>84</v>
      </c>
    </row>
    <row r="48" spans="2:9" ht="12.75" customHeight="1">
      <c r="B48" s="85"/>
      <c r="C48" s="85"/>
      <c r="D48" s="86"/>
      <c r="E48" s="1"/>
      <c r="F48" s="1"/>
      <c r="G48" s="84" t="s">
        <v>85</v>
      </c>
      <c r="H48" s="64" t="s">
        <v>86</v>
      </c>
      <c r="I48" s="65" t="s">
        <v>87</v>
      </c>
    </row>
    <row r="49" spans="2:9" ht="12.75" customHeight="1">
      <c r="B49" s="87" t="s">
        <v>88</v>
      </c>
      <c r="C49" s="87"/>
      <c r="D49" s="86"/>
      <c r="E49" s="1"/>
      <c r="F49" s="1"/>
      <c r="G49" s="84" t="s">
        <v>89</v>
      </c>
      <c r="H49" s="64" t="s">
        <v>90</v>
      </c>
      <c r="I49" s="65" t="s">
        <v>91</v>
      </c>
    </row>
    <row r="50" spans="2:9" ht="12.75" customHeight="1">
      <c r="B50" s="88"/>
      <c r="C50" s="139"/>
      <c r="D50" s="140"/>
      <c r="E50" s="1"/>
      <c r="F50" s="1"/>
      <c r="G50" s="70" t="s">
        <v>92</v>
      </c>
      <c r="H50" s="90"/>
      <c r="I50" s="91"/>
    </row>
    <row r="51" spans="2:9" ht="12.75" customHeight="1">
      <c r="B51" s="92"/>
      <c r="C51" s="18" t="s">
        <v>93</v>
      </c>
      <c r="D51" s="141" t="s">
        <v>94</v>
      </c>
      <c r="E51" s="1"/>
      <c r="F51" s="1"/>
      <c r="G51" s="63" t="s">
        <v>89</v>
      </c>
      <c r="H51" s="64" t="s">
        <v>90</v>
      </c>
      <c r="I51" s="65" t="s">
        <v>95</v>
      </c>
    </row>
    <row r="52" spans="2:9" ht="12.75" customHeight="1">
      <c r="B52" s="95"/>
      <c r="C52" s="18"/>
      <c r="D52" s="141"/>
      <c r="E52" s="1"/>
      <c r="F52" s="1"/>
      <c r="G52" s="70" t="s">
        <v>96</v>
      </c>
      <c r="H52" s="90"/>
      <c r="I52" s="91"/>
    </row>
    <row r="53" spans="2:9" ht="12.75" customHeight="1">
      <c r="B53" s="142" t="s">
        <v>97</v>
      </c>
      <c r="C53" s="142"/>
      <c r="D53" s="142"/>
      <c r="E53" s="1"/>
      <c r="F53" s="1"/>
      <c r="G53" s="63" t="s">
        <v>89</v>
      </c>
      <c r="H53" s="64" t="s">
        <v>90</v>
      </c>
      <c r="I53" s="65" t="s">
        <v>98</v>
      </c>
    </row>
    <row r="54" spans="2:9" ht="12.75" customHeight="1">
      <c r="B54" s="135" t="s">
        <v>133</v>
      </c>
      <c r="C54" s="143" t="s">
        <v>134</v>
      </c>
      <c r="D54" s="144" t="s">
        <v>135</v>
      </c>
      <c r="E54" s="1"/>
      <c r="F54" s="1"/>
      <c r="G54" s="70" t="s">
        <v>102</v>
      </c>
      <c r="H54" s="90"/>
      <c r="I54" s="91"/>
    </row>
    <row r="55" spans="2:9" ht="12.75" customHeight="1">
      <c r="B55" s="145" t="s">
        <v>136</v>
      </c>
      <c r="C55" s="146" t="s">
        <v>137</v>
      </c>
      <c r="D55" s="147"/>
      <c r="E55" s="1"/>
      <c r="F55" s="1"/>
      <c r="G55" s="63" t="s">
        <v>89</v>
      </c>
      <c r="H55" s="101" t="s">
        <v>90</v>
      </c>
      <c r="I55" s="65" t="s">
        <v>105</v>
      </c>
    </row>
    <row r="56" spans="2:9" ht="12.75" customHeight="1">
      <c r="B56" s="142" t="s">
        <v>106</v>
      </c>
      <c r="C56" s="142"/>
      <c r="D56" s="142"/>
      <c r="E56" s="1"/>
      <c r="F56" s="1"/>
      <c r="G56" s="102" t="s">
        <v>107</v>
      </c>
      <c r="H56" s="103" t="s">
        <v>108</v>
      </c>
      <c r="I56" s="104" t="s">
        <v>109</v>
      </c>
    </row>
    <row r="57" spans="2:12" ht="12.75">
      <c r="B57" s="135" t="s">
        <v>138</v>
      </c>
      <c r="C57" s="143" t="s">
        <v>139</v>
      </c>
      <c r="D57" s="144" t="s">
        <v>140</v>
      </c>
      <c r="E57" s="1"/>
      <c r="F57" s="1"/>
      <c r="G57" s="105"/>
      <c r="H57" s="106"/>
      <c r="I57" s="107"/>
      <c r="J57" s="28"/>
      <c r="K57" s="28"/>
      <c r="L57" s="28"/>
    </row>
    <row r="58" spans="2:8" ht="12.75" customHeight="1">
      <c r="B58" s="148" t="s">
        <v>136</v>
      </c>
      <c r="C58" s="146"/>
      <c r="D58" s="147" t="s">
        <v>141</v>
      </c>
      <c r="E58" s="1"/>
      <c r="F58" s="1"/>
      <c r="G58" s="1"/>
      <c r="H58" s="1"/>
    </row>
    <row r="59" spans="2:8" ht="12.75">
      <c r="B59" s="142" t="s">
        <v>142</v>
      </c>
      <c r="C59" s="142"/>
      <c r="D59" s="142"/>
      <c r="E59" s="1"/>
      <c r="F59" s="1"/>
      <c r="G59" s="1"/>
      <c r="H59" s="1"/>
    </row>
    <row r="60" spans="2:8" ht="12.75">
      <c r="B60" s="149" t="s">
        <v>143</v>
      </c>
      <c r="C60" s="150" t="s">
        <v>144</v>
      </c>
      <c r="D60" s="151" t="s">
        <v>145</v>
      </c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="1" customFormat="1" ht="12.75"/>
  </sheetData>
  <sheetProtection sheet="1" objects="1" scenarios="1"/>
  <mergeCells count="28">
    <mergeCell ref="B1:D1"/>
    <mergeCell ref="A4:C4"/>
    <mergeCell ref="A6:C6"/>
    <mergeCell ref="B13:B15"/>
    <mergeCell ref="D13:D15"/>
    <mergeCell ref="E13:E15"/>
    <mergeCell ref="G22:I22"/>
    <mergeCell ref="B24:D24"/>
    <mergeCell ref="B26:D26"/>
    <mergeCell ref="G26:I26"/>
    <mergeCell ref="B30:B32"/>
    <mergeCell ref="D30:D32"/>
    <mergeCell ref="B33:B35"/>
    <mergeCell ref="D33:D35"/>
    <mergeCell ref="B36:B38"/>
    <mergeCell ref="D36:D38"/>
    <mergeCell ref="B39:D39"/>
    <mergeCell ref="B40:B42"/>
    <mergeCell ref="D40:D45"/>
    <mergeCell ref="B43:B45"/>
    <mergeCell ref="B47:C48"/>
    <mergeCell ref="D47:D49"/>
    <mergeCell ref="B49:C49"/>
    <mergeCell ref="C51:C52"/>
    <mergeCell ref="D51:D52"/>
    <mergeCell ref="B53:D53"/>
    <mergeCell ref="B56:D56"/>
    <mergeCell ref="B59:D59"/>
  </mergeCells>
  <printOptions/>
  <pageMargins left="0.25972222222222224" right="0.2" top="0.4902777777777778" bottom="0.20972222222222223" header="0.5118055555555556" footer="0.5118055555555556"/>
  <pageSetup horizontalDpi="300" verticalDpi="300" orientation="portrait" paperSize="9" scale="7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showGridLines="0" showRowColHeaders="0" workbookViewId="0" topLeftCell="B1">
      <selection activeCell="K38" sqref="K38"/>
    </sheetView>
  </sheetViews>
  <sheetFormatPr defaultColWidth="11.421875" defaultRowHeight="12.75"/>
  <cols>
    <col min="1" max="1" width="12.00390625" style="1" customWidth="1"/>
    <col min="2" max="2" width="30.57421875" style="0" customWidth="1"/>
    <col min="3" max="3" width="11.7109375" style="0" customWidth="1"/>
    <col min="4" max="4" width="8.28125" style="0" customWidth="1"/>
    <col min="5" max="5" width="8.421875" style="0" customWidth="1"/>
    <col min="6" max="6" width="2.28125" style="0" customWidth="1"/>
    <col min="7" max="7" width="21.7109375" style="0" customWidth="1"/>
    <col min="8" max="8" width="7.28125" style="0" customWidth="1"/>
    <col min="9" max="9" width="8.00390625" style="0" customWidth="1"/>
    <col min="11" max="17" width="11.421875" style="1" customWidth="1"/>
  </cols>
  <sheetData>
    <row r="1" spans="2:10" ht="42" customHeight="1">
      <c r="B1" s="152" t="s">
        <v>0</v>
      </c>
      <c r="C1" s="152"/>
      <c r="D1" s="152"/>
      <c r="E1" s="153" t="s">
        <v>146</v>
      </c>
      <c r="F1" s="4"/>
      <c r="G1" s="1"/>
      <c r="H1" s="1"/>
      <c r="I1" s="1"/>
      <c r="J1" s="1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21.75" customHeight="1"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5" t="s">
        <v>2</v>
      </c>
      <c r="B4" s="5"/>
      <c r="C4" s="5"/>
      <c r="D4" s="6">
        <v>0</v>
      </c>
      <c r="E4" s="1"/>
      <c r="F4" s="1"/>
      <c r="G4" s="1"/>
      <c r="H4" s="1"/>
      <c r="I4" s="1"/>
      <c r="J4" s="1"/>
    </row>
    <row r="5" spans="1:10" ht="7.5" customHeight="1">
      <c r="A5" s="7"/>
      <c r="B5" s="7"/>
      <c r="C5" s="8"/>
      <c r="D5" s="1"/>
      <c r="E5" s="1"/>
      <c r="F5" s="1"/>
      <c r="G5" s="1"/>
      <c r="H5" s="1"/>
      <c r="I5" s="1"/>
      <c r="J5" s="1"/>
    </row>
    <row r="6" spans="1:10" ht="33.75" customHeight="1">
      <c r="A6" s="9" t="s">
        <v>3</v>
      </c>
      <c r="B6" s="9"/>
      <c r="C6" s="9"/>
      <c r="D6" s="6">
        <v>0</v>
      </c>
      <c r="E6" s="1"/>
      <c r="F6" s="1"/>
      <c r="G6" s="1"/>
      <c r="H6" s="1"/>
      <c r="I6" s="1"/>
      <c r="J6" s="1"/>
    </row>
    <row r="7" spans="1:10" ht="6.75" customHeight="1">
      <c r="A7" s="8"/>
      <c r="B7" s="8"/>
      <c r="C7" s="8"/>
      <c r="D7" s="10"/>
      <c r="E7" s="10"/>
      <c r="F7" s="10"/>
      <c r="G7" s="1"/>
      <c r="H7" s="1"/>
      <c r="I7" s="1"/>
      <c r="J7" s="1"/>
    </row>
    <row r="8" spans="1:10" ht="33.75" customHeight="1">
      <c r="A8" s="8"/>
      <c r="B8" s="11"/>
      <c r="C8" s="12" t="s">
        <v>4</v>
      </c>
      <c r="D8" s="13">
        <f>SUM(D4:D6)</f>
        <v>0</v>
      </c>
      <c r="E8" s="10"/>
      <c r="F8" s="10"/>
      <c r="G8" s="1"/>
      <c r="H8" s="1"/>
      <c r="I8" s="1"/>
      <c r="J8" s="1"/>
    </row>
    <row r="9" spans="2:10" ht="9" customHeight="1">
      <c r="B9" s="14"/>
      <c r="C9" s="1"/>
      <c r="D9" s="10"/>
      <c r="E9" s="10"/>
      <c r="F9" s="10"/>
      <c r="G9" s="1"/>
      <c r="H9" s="1"/>
      <c r="I9" s="1"/>
      <c r="J9" s="1"/>
    </row>
    <row r="10" spans="2:10" ht="24" customHeight="1">
      <c r="B10" s="1"/>
      <c r="C10" s="154" t="s">
        <v>5</v>
      </c>
      <c r="D10" s="154" t="s">
        <v>6</v>
      </c>
      <c r="E10" s="155" t="s">
        <v>7</v>
      </c>
      <c r="F10" s="18"/>
      <c r="G10" s="1"/>
      <c r="H10" s="1"/>
      <c r="I10" s="1"/>
      <c r="J10" s="1"/>
    </row>
    <row r="11" spans="2:10" ht="24.75">
      <c r="B11" s="156" t="s">
        <v>8</v>
      </c>
      <c r="C11" s="157" t="s">
        <v>9</v>
      </c>
      <c r="D11" s="158">
        <f>ROUND((D4/48+0.48),0)</f>
        <v>0</v>
      </c>
      <c r="E11" s="159">
        <f>D11</f>
        <v>0</v>
      </c>
      <c r="F11" s="23"/>
      <c r="G11" s="1"/>
      <c r="H11" s="1"/>
      <c r="I11" s="1"/>
      <c r="J11" s="1"/>
    </row>
    <row r="12" spans="2:10" ht="39.75" customHeight="1">
      <c r="B12" s="157" t="s">
        <v>10</v>
      </c>
      <c r="C12" s="157" t="s">
        <v>11</v>
      </c>
      <c r="D12" s="158">
        <f>D11</f>
        <v>0</v>
      </c>
      <c r="E12" s="159">
        <f>D12*2</f>
        <v>0</v>
      </c>
      <c r="F12" s="23"/>
      <c r="G12" s="1"/>
      <c r="H12" s="1"/>
      <c r="I12" s="1"/>
      <c r="J12" s="1"/>
    </row>
    <row r="13" spans="2:10" ht="12" customHeight="1">
      <c r="B13" s="156" t="s">
        <v>147</v>
      </c>
      <c r="C13" s="157" t="s">
        <v>148</v>
      </c>
      <c r="D13" s="158">
        <f>ROUND((D8/24+0.46),0)</f>
        <v>0</v>
      </c>
      <c r="E13" s="159">
        <f>D13</f>
        <v>0</v>
      </c>
      <c r="F13" s="23"/>
      <c r="G13" s="1"/>
      <c r="H13" s="1"/>
      <c r="I13" s="1"/>
      <c r="J13" s="1"/>
    </row>
    <row r="14" spans="2:10" ht="12" customHeight="1">
      <c r="B14" s="156"/>
      <c r="C14" s="157"/>
      <c r="D14" s="158"/>
      <c r="E14" s="159"/>
      <c r="F14" s="23"/>
      <c r="G14" s="1"/>
      <c r="H14" s="1"/>
      <c r="I14" s="1"/>
      <c r="J14" s="1"/>
    </row>
    <row r="15" spans="2:10" ht="12.75" customHeight="1">
      <c r="B15" s="156"/>
      <c r="C15" s="157"/>
      <c r="D15" s="158"/>
      <c r="E15" s="159"/>
      <c r="F15" s="23"/>
      <c r="G15" s="1"/>
      <c r="H15" s="1"/>
      <c r="I15" s="1"/>
      <c r="J15" s="1"/>
    </row>
    <row r="16" spans="2:10" ht="21" customHeight="1">
      <c r="B16" s="157" t="s">
        <v>10</v>
      </c>
      <c r="C16" s="157" t="s">
        <v>16</v>
      </c>
      <c r="D16" s="158">
        <f>D13</f>
        <v>0</v>
      </c>
      <c r="E16" s="159">
        <f>D16</f>
        <v>0</v>
      </c>
      <c r="F16" s="23"/>
      <c r="G16" s="1"/>
      <c r="H16" s="1"/>
      <c r="I16" s="1"/>
      <c r="J16" s="1"/>
    </row>
    <row r="17" spans="2:10" ht="37.5" customHeight="1">
      <c r="B17" s="157" t="s">
        <v>17</v>
      </c>
      <c r="C17" s="157"/>
      <c r="D17" s="158"/>
      <c r="E17" s="159">
        <f>IF(AND(D6&gt;0,D6&lt;=23),2,IF(AND(D6&gt;23,D6&lt;=47),4,IF(AND(D6&gt;47,D6&lt;=71),6,IF(AND(D6&gt;71,D6&lt;=95),8,0))))</f>
        <v>0</v>
      </c>
      <c r="F17" s="23"/>
      <c r="G17" s="1"/>
      <c r="H17" s="1"/>
      <c r="I17" s="1"/>
      <c r="J17" s="1"/>
    </row>
    <row r="18" spans="2:10" ht="21" customHeight="1">
      <c r="B18" s="157" t="s">
        <v>10</v>
      </c>
      <c r="C18" s="157" t="s">
        <v>16</v>
      </c>
      <c r="D18" s="158">
        <f>ROUND((D6/24+0.46),0)</f>
        <v>0</v>
      </c>
      <c r="E18" s="159">
        <f>D18</f>
        <v>0</v>
      </c>
      <c r="F18" s="23"/>
      <c r="G18" s="1"/>
      <c r="H18" s="1"/>
      <c r="I18" s="1"/>
      <c r="J18" s="1"/>
    </row>
    <row r="19" spans="2:10" ht="37.5" customHeight="1">
      <c r="B19" s="157" t="s">
        <v>18</v>
      </c>
      <c r="C19" s="157"/>
      <c r="D19" s="160">
        <v>0</v>
      </c>
      <c r="E19" s="159">
        <f>D19</f>
        <v>0</v>
      </c>
      <c r="F19" s="23"/>
      <c r="G19" s="1"/>
      <c r="H19" s="1"/>
      <c r="I19" s="1"/>
      <c r="J19" s="1"/>
    </row>
    <row r="20" spans="2:10" ht="21" customHeight="1">
      <c r="B20" s="157" t="s">
        <v>19</v>
      </c>
      <c r="C20" s="157" t="s">
        <v>20</v>
      </c>
      <c r="D20" s="158">
        <f>D19</f>
        <v>0</v>
      </c>
      <c r="E20" s="159">
        <f>D20</f>
        <v>0</v>
      </c>
      <c r="F20" s="23"/>
      <c r="G20" s="1"/>
      <c r="H20" s="1"/>
      <c r="I20" s="1"/>
      <c r="J20" s="1"/>
    </row>
    <row r="21" spans="2:10" ht="21" customHeight="1">
      <c r="B21" s="157" t="s">
        <v>21</v>
      </c>
      <c r="C21" s="157" t="s">
        <v>20</v>
      </c>
      <c r="D21" s="160">
        <v>0</v>
      </c>
      <c r="E21" s="159">
        <f>2*D21</f>
        <v>0</v>
      </c>
      <c r="F21" s="23"/>
      <c r="G21" s="1"/>
      <c r="H21" s="1"/>
      <c r="I21" s="1"/>
      <c r="J21" s="1"/>
    </row>
    <row r="22" spans="2:10" ht="42" customHeight="1">
      <c r="B22" s="156" t="s">
        <v>22</v>
      </c>
      <c r="C22" s="157" t="s">
        <v>23</v>
      </c>
      <c r="D22" s="160"/>
      <c r="E22" s="159">
        <f>2*D22</f>
        <v>0</v>
      </c>
      <c r="F22" s="23"/>
      <c r="G22" s="26" t="s">
        <v>24</v>
      </c>
      <c r="H22" s="26"/>
      <c r="I22" s="26"/>
      <c r="J22" s="1"/>
    </row>
    <row r="23" spans="2:10" ht="5.25" customHeight="1">
      <c r="B23" s="1"/>
      <c r="C23" s="1"/>
      <c r="D23" s="1"/>
      <c r="E23" s="1"/>
      <c r="F23" s="1"/>
      <c r="G23" s="27"/>
      <c r="H23" s="28"/>
      <c r="I23" s="29"/>
      <c r="J23" s="1"/>
    </row>
    <row r="24" spans="2:10" ht="36.75" customHeight="1">
      <c r="B24" s="5" t="s">
        <v>25</v>
      </c>
      <c r="C24" s="5"/>
      <c r="D24" s="5"/>
      <c r="E24" s="161">
        <f>SUM(E11:E22)</f>
        <v>0</v>
      </c>
      <c r="F24" s="23"/>
      <c r="G24" s="32" t="s">
        <v>26</v>
      </c>
      <c r="H24" s="33">
        <f>E24*1.3</f>
        <v>0</v>
      </c>
      <c r="I24" s="34"/>
      <c r="J24" s="1"/>
    </row>
    <row r="25" spans="2:10" ht="6" customHeight="1">
      <c r="B25" s="1"/>
      <c r="C25" s="35"/>
      <c r="D25" s="35"/>
      <c r="E25" s="23"/>
      <c r="F25" s="23"/>
      <c r="G25" s="32"/>
      <c r="H25" s="36"/>
      <c r="I25" s="34"/>
      <c r="J25" s="1"/>
    </row>
    <row r="26" spans="2:10" ht="29.25" customHeight="1">
      <c r="B26" s="26" t="s">
        <v>27</v>
      </c>
      <c r="C26" s="26"/>
      <c r="D26" s="26"/>
      <c r="E26" s="37"/>
      <c r="F26" s="37"/>
      <c r="G26" s="38" t="s">
        <v>28</v>
      </c>
      <c r="H26" s="38"/>
      <c r="I26" s="38"/>
      <c r="J26" s="1"/>
    </row>
    <row r="27" spans="2:10" ht="3.75" customHeight="1">
      <c r="B27" s="27"/>
      <c r="C27" s="5"/>
      <c r="D27" s="39"/>
      <c r="E27" s="37"/>
      <c r="F27" s="37"/>
      <c r="G27" s="40"/>
      <c r="H27" s="41"/>
      <c r="I27" s="42"/>
      <c r="J27" s="1"/>
    </row>
    <row r="28" spans="2:10" ht="21" customHeight="1">
      <c r="B28" s="27"/>
      <c r="C28" s="154" t="s">
        <v>5</v>
      </c>
      <c r="D28" s="162" t="s">
        <v>6</v>
      </c>
      <c r="E28" s="37"/>
      <c r="F28" s="37"/>
      <c r="G28" s="45"/>
      <c r="H28" s="154" t="s">
        <v>29</v>
      </c>
      <c r="I28" s="162" t="s">
        <v>5</v>
      </c>
      <c r="J28" s="1"/>
    </row>
    <row r="29" spans="2:10" ht="12.75" customHeight="1">
      <c r="B29" s="163" t="s">
        <v>30</v>
      </c>
      <c r="C29" s="163"/>
      <c r="D29" s="163"/>
      <c r="E29" s="1"/>
      <c r="F29" s="1"/>
      <c r="G29" s="164" t="s">
        <v>31</v>
      </c>
      <c r="H29" s="165"/>
      <c r="I29" s="166"/>
      <c r="J29" s="54"/>
    </row>
    <row r="30" spans="2:10" ht="12.75" customHeight="1">
      <c r="B30" s="167" t="s">
        <v>149</v>
      </c>
      <c r="C30" s="168" t="s">
        <v>150</v>
      </c>
      <c r="D30" s="169">
        <f>D8</f>
        <v>0</v>
      </c>
      <c r="E30" s="8"/>
      <c r="F30" s="8"/>
      <c r="G30" s="58" t="s">
        <v>34</v>
      </c>
      <c r="H30" s="59"/>
      <c r="I30" s="60"/>
      <c r="J30" s="61"/>
    </row>
    <row r="31" spans="2:10" ht="12.75" customHeight="1">
      <c r="B31" s="167"/>
      <c r="C31" s="168"/>
      <c r="D31" s="169"/>
      <c r="E31" s="8"/>
      <c r="F31" s="8"/>
      <c r="G31" s="63" t="s">
        <v>36</v>
      </c>
      <c r="H31" s="64" t="s">
        <v>37</v>
      </c>
      <c r="I31" s="65" t="s">
        <v>38</v>
      </c>
      <c r="J31" s="66"/>
    </row>
    <row r="32" spans="2:10" ht="12.75" customHeight="1">
      <c r="B32" s="167"/>
      <c r="C32" s="168"/>
      <c r="D32" s="169"/>
      <c r="E32" s="8"/>
      <c r="F32" s="8"/>
      <c r="G32" s="63" t="s">
        <v>40</v>
      </c>
      <c r="H32" s="64" t="s">
        <v>41</v>
      </c>
      <c r="I32" s="65" t="s">
        <v>42</v>
      </c>
      <c r="J32" s="66"/>
    </row>
    <row r="33" spans="2:10" ht="12.75" customHeight="1">
      <c r="B33" s="170" t="s">
        <v>151</v>
      </c>
      <c r="C33" s="168" t="s">
        <v>152</v>
      </c>
      <c r="D33" s="171">
        <f>D6</f>
        <v>0</v>
      </c>
      <c r="E33" s="8"/>
      <c r="F33" s="8"/>
      <c r="G33" s="63" t="s">
        <v>45</v>
      </c>
      <c r="H33" s="64" t="s">
        <v>46</v>
      </c>
      <c r="I33" s="65" t="s">
        <v>47</v>
      </c>
      <c r="J33" s="1"/>
    </row>
    <row r="34" spans="2:10" ht="12.75" customHeight="1">
      <c r="B34" s="170"/>
      <c r="C34" s="168"/>
      <c r="D34" s="171"/>
      <c r="E34" s="8"/>
      <c r="F34" s="8"/>
      <c r="G34" s="70" t="s">
        <v>49</v>
      </c>
      <c r="H34" s="64"/>
      <c r="I34" s="65"/>
      <c r="J34" s="1"/>
    </row>
    <row r="35" spans="2:10" ht="12.75" customHeight="1">
      <c r="B35" s="170"/>
      <c r="C35" s="168"/>
      <c r="D35" s="171"/>
      <c r="E35" s="8"/>
      <c r="F35" s="8"/>
      <c r="G35" s="63" t="s">
        <v>40</v>
      </c>
      <c r="H35" s="64" t="s">
        <v>41</v>
      </c>
      <c r="I35" s="65" t="s">
        <v>51</v>
      </c>
      <c r="J35" s="1"/>
    </row>
    <row r="36" spans="2:10" ht="12.75" customHeight="1">
      <c r="B36" s="172" t="s">
        <v>153</v>
      </c>
      <c r="C36" s="168" t="s">
        <v>154</v>
      </c>
      <c r="D36" s="173">
        <f>D19</f>
        <v>0</v>
      </c>
      <c r="E36" s="8"/>
      <c r="F36" s="8"/>
      <c r="G36" s="63" t="s">
        <v>45</v>
      </c>
      <c r="H36" s="64" t="s">
        <v>46</v>
      </c>
      <c r="I36" s="65" t="s">
        <v>54</v>
      </c>
      <c r="J36" s="1"/>
    </row>
    <row r="37" spans="2:10" ht="12.75" customHeight="1">
      <c r="B37" s="172"/>
      <c r="C37" s="168"/>
      <c r="D37" s="173"/>
      <c r="E37" s="8"/>
      <c r="F37" s="8"/>
      <c r="G37" s="71" t="s">
        <v>56</v>
      </c>
      <c r="H37" s="72" t="s">
        <v>57</v>
      </c>
      <c r="I37" s="73" t="s">
        <v>58</v>
      </c>
      <c r="J37" s="1"/>
    </row>
    <row r="38" spans="2:10" ht="12.75" customHeight="1">
      <c r="B38" s="172"/>
      <c r="C38" s="168"/>
      <c r="D38" s="173"/>
      <c r="E38" s="8"/>
      <c r="F38" s="8"/>
      <c r="G38" s="164" t="s">
        <v>60</v>
      </c>
      <c r="H38" s="165"/>
      <c r="I38" s="166"/>
      <c r="J38" s="1"/>
    </row>
    <row r="39" spans="2:11" ht="12.75" customHeight="1">
      <c r="B39" s="163" t="s">
        <v>61</v>
      </c>
      <c r="C39" s="163"/>
      <c r="D39" s="163"/>
      <c r="E39" s="8"/>
      <c r="F39" s="8"/>
      <c r="G39" s="58" t="s">
        <v>62</v>
      </c>
      <c r="H39" s="75"/>
      <c r="I39" s="76"/>
      <c r="J39" s="1"/>
      <c r="K39" s="77"/>
    </row>
    <row r="40" spans="2:10" ht="12.75" customHeight="1">
      <c r="B40" s="174" t="s">
        <v>155</v>
      </c>
      <c r="C40" s="168" t="s">
        <v>156</v>
      </c>
      <c r="D40" s="79">
        <f>D8</f>
        <v>0</v>
      </c>
      <c r="E40" s="8"/>
      <c r="F40" s="8"/>
      <c r="G40" s="63" t="s">
        <v>40</v>
      </c>
      <c r="H40" s="64" t="s">
        <v>41</v>
      </c>
      <c r="I40" s="65" t="s">
        <v>65</v>
      </c>
      <c r="J40" s="1"/>
    </row>
    <row r="41" spans="2:10" ht="12.75" customHeight="1">
      <c r="B41" s="174"/>
      <c r="C41" s="168"/>
      <c r="D41" s="79"/>
      <c r="E41" s="8"/>
      <c r="F41" s="8"/>
      <c r="G41" s="63" t="s">
        <v>45</v>
      </c>
      <c r="H41" s="64" t="s">
        <v>46</v>
      </c>
      <c r="I41" s="65" t="s">
        <v>67</v>
      </c>
      <c r="J41" s="1"/>
    </row>
    <row r="42" spans="2:10" ht="12.75" customHeight="1">
      <c r="B42" s="174"/>
      <c r="C42" s="168"/>
      <c r="D42" s="79"/>
      <c r="E42" s="1"/>
      <c r="F42" s="1"/>
      <c r="G42" s="63" t="s">
        <v>56</v>
      </c>
      <c r="H42" s="64" t="s">
        <v>57</v>
      </c>
      <c r="I42" s="65" t="s">
        <v>69</v>
      </c>
      <c r="J42" s="1"/>
    </row>
    <row r="43" spans="2:10" ht="12.75" customHeight="1">
      <c r="B43" s="175" t="s">
        <v>157</v>
      </c>
      <c r="C43" s="176" t="s">
        <v>158</v>
      </c>
      <c r="D43" s="79"/>
      <c r="E43" s="1"/>
      <c r="F43" s="1"/>
      <c r="G43" s="71" t="s">
        <v>72</v>
      </c>
      <c r="H43" s="72" t="s">
        <v>73</v>
      </c>
      <c r="I43" s="73" t="s">
        <v>74</v>
      </c>
      <c r="J43" s="1"/>
    </row>
    <row r="44" spans="2:10" ht="12.75" customHeight="1">
      <c r="B44" s="175"/>
      <c r="C44" s="176"/>
      <c r="D44" s="79"/>
      <c r="E44" s="1"/>
      <c r="F44" s="1"/>
      <c r="G44" s="164" t="s">
        <v>76</v>
      </c>
      <c r="H44" s="165"/>
      <c r="I44" s="166"/>
      <c r="J44" s="1"/>
    </row>
    <row r="45" spans="2:10" ht="12.75" customHeight="1">
      <c r="B45" s="175"/>
      <c r="C45" s="176"/>
      <c r="D45" s="79"/>
      <c r="E45" s="1"/>
      <c r="F45" s="1"/>
      <c r="G45" s="58" t="s">
        <v>62</v>
      </c>
      <c r="H45" s="59"/>
      <c r="I45" s="60"/>
      <c r="J45" s="1"/>
    </row>
    <row r="46" spans="2:10" ht="12.75" customHeight="1">
      <c r="B46" s="82"/>
      <c r="C46" s="83"/>
      <c r="D46" s="23"/>
      <c r="E46" s="1"/>
      <c r="F46" s="1"/>
      <c r="G46" s="84" t="s">
        <v>78</v>
      </c>
      <c r="H46" s="64" t="s">
        <v>79</v>
      </c>
      <c r="I46" s="65" t="s">
        <v>80</v>
      </c>
      <c r="J46" s="1"/>
    </row>
    <row r="47" spans="2:10" ht="12.75" customHeight="1">
      <c r="B47" s="85" t="s">
        <v>81</v>
      </c>
      <c r="C47" s="85"/>
      <c r="D47" s="86">
        <f>D8*40</f>
        <v>0</v>
      </c>
      <c r="E47" s="1"/>
      <c r="F47" s="1"/>
      <c r="G47" s="84" t="s">
        <v>82</v>
      </c>
      <c r="H47" s="64" t="s">
        <v>83</v>
      </c>
      <c r="I47" s="65" t="s">
        <v>84</v>
      </c>
      <c r="J47" s="1"/>
    </row>
    <row r="48" spans="2:10" ht="12.75" customHeight="1">
      <c r="B48" s="85"/>
      <c r="C48" s="85"/>
      <c r="D48" s="86"/>
      <c r="E48" s="1"/>
      <c r="F48" s="1"/>
      <c r="G48" s="84" t="s">
        <v>85</v>
      </c>
      <c r="H48" s="64" t="s">
        <v>86</v>
      </c>
      <c r="I48" s="65" t="s">
        <v>87</v>
      </c>
      <c r="J48" s="1"/>
    </row>
    <row r="49" spans="2:10" ht="12.75" customHeight="1">
      <c r="B49" s="87" t="s">
        <v>88</v>
      </c>
      <c r="C49" s="87"/>
      <c r="D49" s="86"/>
      <c r="E49" s="1"/>
      <c r="F49" s="1"/>
      <c r="G49" s="84" t="s">
        <v>89</v>
      </c>
      <c r="H49" s="64" t="s">
        <v>90</v>
      </c>
      <c r="I49" s="65" t="s">
        <v>91</v>
      </c>
      <c r="J49" s="1"/>
    </row>
    <row r="50" spans="2:10" ht="12.75" customHeight="1">
      <c r="B50" s="88"/>
      <c r="C50" s="139"/>
      <c r="D50" s="140"/>
      <c r="E50" s="1"/>
      <c r="F50" s="1"/>
      <c r="G50" s="70" t="s">
        <v>92</v>
      </c>
      <c r="H50" s="90"/>
      <c r="I50" s="91"/>
      <c r="J50" s="1"/>
    </row>
    <row r="51" spans="2:10" ht="12.75" customHeight="1">
      <c r="B51" s="92"/>
      <c r="C51" s="18"/>
      <c r="D51" s="177" t="s">
        <v>94</v>
      </c>
      <c r="E51" s="1"/>
      <c r="F51" s="1"/>
      <c r="G51" s="63" t="s">
        <v>89</v>
      </c>
      <c r="H51" s="64" t="s">
        <v>90</v>
      </c>
      <c r="I51" s="65" t="s">
        <v>95</v>
      </c>
      <c r="J51" s="1"/>
    </row>
    <row r="52" spans="2:10" ht="12.75" customHeight="1">
      <c r="B52" s="95"/>
      <c r="C52" s="18"/>
      <c r="D52" s="177"/>
      <c r="E52" s="1"/>
      <c r="F52" s="1"/>
      <c r="G52" s="70" t="s">
        <v>96</v>
      </c>
      <c r="H52" s="90"/>
      <c r="I52" s="91"/>
      <c r="J52" s="1"/>
    </row>
    <row r="53" spans="2:10" ht="12.75" customHeight="1">
      <c r="B53" s="178" t="s">
        <v>106</v>
      </c>
      <c r="C53" s="178"/>
      <c r="D53" s="178"/>
      <c r="E53" s="1"/>
      <c r="F53" s="1"/>
      <c r="G53" s="63" t="s">
        <v>89</v>
      </c>
      <c r="H53" s="64" t="s">
        <v>90</v>
      </c>
      <c r="I53" s="65" t="s">
        <v>98</v>
      </c>
      <c r="J53" s="1"/>
    </row>
    <row r="54" spans="2:10" ht="12.75" customHeight="1">
      <c r="B54" s="174" t="s">
        <v>138</v>
      </c>
      <c r="C54" s="168"/>
      <c r="D54" s="179" t="s">
        <v>159</v>
      </c>
      <c r="E54" s="1"/>
      <c r="F54" s="1"/>
      <c r="G54" s="70" t="s">
        <v>102</v>
      </c>
      <c r="H54" s="90"/>
      <c r="I54" s="91"/>
      <c r="J54" s="1"/>
    </row>
    <row r="55" spans="2:10" ht="12.75" customHeight="1">
      <c r="B55" s="178" t="s">
        <v>160</v>
      </c>
      <c r="C55" s="178"/>
      <c r="D55" s="178"/>
      <c r="E55" s="1"/>
      <c r="F55" s="1"/>
      <c r="G55" s="63" t="s">
        <v>89</v>
      </c>
      <c r="H55" s="101" t="s">
        <v>90</v>
      </c>
      <c r="I55" s="65" t="s">
        <v>105</v>
      </c>
      <c r="J55" s="1"/>
    </row>
    <row r="56" spans="2:10" ht="12.75" customHeight="1">
      <c r="B56" s="174" t="s">
        <v>138</v>
      </c>
      <c r="C56" s="180"/>
      <c r="D56" s="181" t="s">
        <v>161</v>
      </c>
      <c r="E56" s="1"/>
      <c r="F56" s="1"/>
      <c r="G56" s="102" t="s">
        <v>107</v>
      </c>
      <c r="H56" s="103" t="s">
        <v>108</v>
      </c>
      <c r="I56" s="104" t="s">
        <v>109</v>
      </c>
      <c r="J56" s="1"/>
    </row>
    <row r="57" spans="2:12" ht="12.75">
      <c r="B57" s="182"/>
      <c r="C57" s="183"/>
      <c r="D57" s="183"/>
      <c r="E57" s="1"/>
      <c r="F57" s="1"/>
      <c r="G57" s="105"/>
      <c r="H57" s="106"/>
      <c r="I57" s="107"/>
      <c r="J57" s="28"/>
      <c r="K57" s="28"/>
      <c r="L57" s="28"/>
    </row>
    <row r="58" spans="2:10" ht="12.75" customHeight="1">
      <c r="B58" s="184"/>
      <c r="C58" s="107"/>
      <c r="D58" s="107"/>
      <c r="E58" s="1"/>
      <c r="F58" s="1"/>
      <c r="G58" s="1"/>
      <c r="H58" s="1"/>
      <c r="I58" s="1"/>
      <c r="J58" s="1"/>
    </row>
    <row r="59" spans="2:10" ht="12.75">
      <c r="B59" s="184"/>
      <c r="C59" s="184"/>
      <c r="D59" s="184"/>
      <c r="E59" s="1"/>
      <c r="F59" s="1"/>
      <c r="G59" s="1"/>
      <c r="H59" s="1"/>
      <c r="I59" s="1"/>
      <c r="J59" s="1"/>
    </row>
    <row r="60" spans="2:10" ht="12.75">
      <c r="B60" s="184"/>
      <c r="C60" s="107"/>
      <c r="D60" s="107"/>
      <c r="E60" s="1"/>
      <c r="F60" s="1"/>
      <c r="G60" s="1"/>
      <c r="H60" s="1"/>
      <c r="I60" s="1"/>
      <c r="J60" s="1"/>
    </row>
    <row r="61" spans="2:10" ht="12.75">
      <c r="B61" s="28"/>
      <c r="C61" s="28"/>
      <c r="D61" s="28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</sheetData>
  <sheetProtection sheet="1" objects="1" scenarios="1"/>
  <mergeCells count="35">
    <mergeCell ref="B1:D1"/>
    <mergeCell ref="A4:C4"/>
    <mergeCell ref="A6:C6"/>
    <mergeCell ref="B13:B15"/>
    <mergeCell ref="C13:C15"/>
    <mergeCell ref="D13:D15"/>
    <mergeCell ref="E13:E15"/>
    <mergeCell ref="G22:I22"/>
    <mergeCell ref="B24:D24"/>
    <mergeCell ref="B26:D26"/>
    <mergeCell ref="G26:I26"/>
    <mergeCell ref="B29:D29"/>
    <mergeCell ref="B30:B32"/>
    <mergeCell ref="C30:C32"/>
    <mergeCell ref="D30:D32"/>
    <mergeCell ref="B33:B35"/>
    <mergeCell ref="C33:C35"/>
    <mergeCell ref="D33:D35"/>
    <mergeCell ref="B36:B38"/>
    <mergeCell ref="C36:C38"/>
    <mergeCell ref="D36:D38"/>
    <mergeCell ref="B39:D39"/>
    <mergeCell ref="B40:B42"/>
    <mergeCell ref="C40:C42"/>
    <mergeCell ref="D40:D45"/>
    <mergeCell ref="B43:B45"/>
    <mergeCell ref="C43:C45"/>
    <mergeCell ref="B47:C48"/>
    <mergeCell ref="D47:D49"/>
    <mergeCell ref="B49:C49"/>
    <mergeCell ref="C51:C52"/>
    <mergeCell ref="D51:D52"/>
    <mergeCell ref="B53:D53"/>
    <mergeCell ref="B55:D55"/>
    <mergeCell ref="B59:D59"/>
  </mergeCells>
  <printOptions/>
  <pageMargins left="0.25972222222222224" right="0.2" top="0.4902777777777778" bottom="0.20972222222222223" header="0.5118055555555556" footer="0.5118055555555556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LEGRAND</dc:creator>
  <cp:keywords/>
  <dc:description/>
  <cp:lastModifiedBy>bodineem</cp:lastModifiedBy>
  <cp:lastPrinted>2006-05-23T10:00:37Z</cp:lastPrinted>
  <dcterms:created xsi:type="dcterms:W3CDTF">2006-05-12T07:14:13Z</dcterms:created>
  <dcterms:modified xsi:type="dcterms:W3CDTF">2006-10-20T07:43:29Z</dcterms:modified>
  <cp:category/>
  <cp:version/>
  <cp:contentType/>
  <cp:contentStatus/>
</cp:coreProperties>
</file>